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19200" windowHeight="12285"/>
  </bookViews>
  <sheets>
    <sheet name="Sheet1" sheetId="1" r:id="rId1"/>
  </sheets>
  <definedNames>
    <definedName name="_ftn1" localSheetId="0">Sheet1!$A$101</definedName>
    <definedName name="_ftnref1" localSheetId="0">Sheet1!$A$94</definedName>
  </definedNames>
  <calcPr calcId="14562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118" i="1" l="1"/>
  <c r="D118" i="1"/>
  <c r="B118" i="1"/>
  <c r="B88" i="1"/>
  <c r="B55" i="1"/>
  <c r="D6" i="1"/>
  <c r="C6" i="1"/>
  <c r="B6" i="1"/>
  <c r="B7" i="1"/>
  <c r="D88" i="1" l="1"/>
  <c r="C88" i="1"/>
  <c r="D44" i="1" l="1"/>
  <c r="C44" i="1"/>
  <c r="F40" i="1"/>
  <c r="F39" i="1"/>
  <c r="D38" i="1"/>
  <c r="C38" i="1"/>
  <c r="F34" i="1"/>
  <c r="F33" i="1"/>
  <c r="D32" i="1"/>
  <c r="C32" i="1"/>
  <c r="C48" i="1" l="1"/>
  <c r="D48" i="1"/>
  <c r="F111" i="1" l="1"/>
  <c r="F110" i="1"/>
  <c r="F102" i="1"/>
  <c r="F101" i="1"/>
  <c r="F81" i="1"/>
  <c r="F80" i="1"/>
  <c r="F66" i="1"/>
  <c r="F65" i="1"/>
  <c r="F57" i="1"/>
  <c r="F56" i="1"/>
  <c r="F49" i="1"/>
  <c r="F48" i="1"/>
  <c r="F28" i="1"/>
  <c r="F27" i="1"/>
  <c r="F23" i="1"/>
  <c r="F22" i="1"/>
  <c r="F18" i="1"/>
  <c r="F19" i="1"/>
  <c r="F14" i="1"/>
  <c r="F13" i="1"/>
  <c r="F10" i="1"/>
  <c r="F9" i="1"/>
  <c r="D7" i="1"/>
  <c r="D110" i="1"/>
  <c r="D109" i="1" s="1"/>
  <c r="C110" i="1"/>
  <c r="C109" i="1" s="1"/>
  <c r="D100" i="1"/>
  <c r="C100" i="1"/>
  <c r="D93" i="1"/>
  <c r="C93" i="1"/>
  <c r="D89" i="1"/>
  <c r="C89" i="1"/>
  <c r="D80" i="1"/>
  <c r="C80" i="1"/>
  <c r="D65" i="1"/>
  <c r="C65" i="1"/>
  <c r="D56" i="1"/>
  <c r="C56" i="1"/>
  <c r="D26" i="1"/>
  <c r="C26" i="1"/>
  <c r="C7" i="1"/>
  <c r="C55" i="1" l="1"/>
  <c r="D55" i="1"/>
  <c r="B4" i="1" l="1"/>
  <c r="B3" i="1"/>
</calcChain>
</file>

<file path=xl/comments1.xml><?xml version="1.0" encoding="utf-8"?>
<comments xmlns="http://schemas.openxmlformats.org/spreadsheetml/2006/main">
  <authors>
    <author>Angelina</author>
  </authors>
  <commentList>
    <comment ref="A32" authorId="0">
      <text>
        <r>
          <rPr>
            <b/>
            <sz val="9"/>
            <color indexed="81"/>
            <rFont val="Tahoma"/>
            <family val="2"/>
            <charset val="204"/>
          </rPr>
          <t>Angelina:</t>
        </r>
        <r>
          <rPr>
            <sz val="9"/>
            <color indexed="81"/>
            <rFont val="Tahoma"/>
            <family val="2"/>
            <charset val="204"/>
          </rPr>
          <t xml:space="preserve">
Критерият пада, става критерийй за допустимост и го заместваме с финансов, като добавяме и трети финансов.
</t>
        </r>
      </text>
    </comment>
  </commentList>
</comments>
</file>

<file path=xl/sharedStrings.xml><?xml version="1.0" encoding="utf-8"?>
<sst xmlns="http://schemas.openxmlformats.org/spreadsheetml/2006/main" count="114" uniqueCount="94">
  <si>
    <t>По оповестен прием на проекти:</t>
  </si>
  <si>
    <t>Кандидат:</t>
  </si>
  <si>
    <t>минимум 51 точки!</t>
  </si>
  <si>
    <t>Реалистичен сценарий</t>
  </si>
  <si>
    <t>Песимистичен сценарий</t>
  </si>
  <si>
    <t>Критерии</t>
  </si>
  <si>
    <t>Максимален брой точки</t>
  </si>
  <si>
    <t>реалистичен</t>
  </si>
  <si>
    <t>песимистичен</t>
  </si>
  <si>
    <t>Източник на проверка</t>
  </si>
  <si>
    <t>Формуляр за кандидатстване т. 11 „Допълнителна информация необходима за оценка на проектното предложение“</t>
  </si>
  <si>
    <t>Критерият не е изпълнен.</t>
  </si>
  <si>
    <t xml:space="preserve">Формуляр за кандидатстване, т. 1 „Основни данни“, ред „Местонахождение (място на изпълнение на проекта)“
Формуляр за кандидатстване, т. 5 „Бюджет“.
</t>
  </si>
  <si>
    <t>1. Реалистичност на разходите по проекта</t>
  </si>
  <si>
    <t xml:space="preserve">Не всички разходи, включени в бюджета на проектното предложение, са допустими, като в случай на извършване на промяна в бюджета основната цел на проекта няма да бъде постиганата.
/Оценка „0” се присъжда в случай, че в бюджета на проектното предложение са включени недопустими и/или неефективни, и/или дублиращи се и/или некоректно попълнени разходи, което не позволява постигането на основната цел на проекта дори и в случай на извършване на промяна в бюджета/.
</t>
  </si>
  <si>
    <t>В случай че проектното предложение получи 0 точки по критерии "Реалистичност на разходите по проекта", то се отхърля!</t>
  </si>
  <si>
    <t>I. I. Ефективност на предприемаческата идея</t>
  </si>
  <si>
    <t>1. Пазарна приложимост на предприемаческата идея</t>
  </si>
  <si>
    <t>Изпълнени са 2 от гореописаните изисквания или е представена информация по всички изисквания, но същата не е изчерпателна.</t>
  </si>
  <si>
    <t>Изпълнено е 1 от гореописаните изисквания или е представена информация по 2 от изискванията, но същата не е изчерпателна.</t>
  </si>
  <si>
    <t>2. Социален ефект от реализацията на предприемаческата идея</t>
  </si>
  <si>
    <t xml:space="preserve">Представена е конкретна и изчерпателна информация за това как изпълнението на проекта ще допринесе за постигане на социален ефект чрез:
- създаване на възможности за социална интеграция;
- създаване на социална добавена стойност;
- спестяване на социални разходи.
</t>
  </si>
  <si>
    <t>В резултат от изпълненото на проекта ще се осигури устойчива заетост на минимум 3 лица.</t>
  </si>
  <si>
    <t>В резултат от изпълненото на проекта ще се осигури устойчива заетост на минимум 2 лица.</t>
  </si>
  <si>
    <t>В резултат от изпълненото на проекта ще се осигури устойчива заетост на минимум 1 лице.</t>
  </si>
  <si>
    <t>1. Образователно-квалификационно ниво на предприемача</t>
  </si>
  <si>
    <t>Предприемачът притежава професионален опит по-малко от 2 години в областта на предприемаческата идея.</t>
  </si>
  <si>
    <t xml:space="preserve">Трудова книжка, служебна книжка, трудов договор, граждански договор, референции от работодател
Формуляр за кандидатстване, т. 9 „Екип“
</t>
  </si>
  <si>
    <t xml:space="preserve">Диплома за придобита образователно-квалификационна степен „магистър“ или по-висока степен (образователна или научна);
Диплома за придобита образователно-квалификационна степен „бакалавър“; 
Документ от висше учебно заведение, удостоверяващ придобита образователно-квалификационна степен „бакалавър“, „магистър“ или по-висока степен (образователна или научна) - приложимо в случаите, когато предприемачът има завършено висше образование, но все още не му е издадена диплома. 
Уверение от висше учебно заведение, удостоверяващо че предприемачът е студент в редовна или задочна форма на обучение през учебната 2017/2018 г.;
Диплома за завършено средно или средно-специално образование.
Формуляр за кандидатстване, т. 9 „Екип“
</t>
  </si>
  <si>
    <t xml:space="preserve">III. Приоритизация на проекти </t>
  </si>
  <si>
    <t>1. Приоритизация на проекти на жени предприемачи</t>
  </si>
  <si>
    <r>
      <t xml:space="preserve">Предприемачът е жена.   </t>
    </r>
    <r>
      <rPr>
        <i/>
        <sz val="12"/>
        <color theme="1"/>
        <rFont val="Calibri"/>
        <family val="2"/>
        <charset val="204"/>
        <scheme val="minor"/>
      </rPr>
      <t xml:space="preserve"> Жената-предприемач следва да притежава над 50% от предприятието-кандидат към датата на обявяване на процедурата.</t>
    </r>
  </si>
  <si>
    <t>Документ за самоличност</t>
  </si>
  <si>
    <t>IV. Реалистичност на разходите и плана за действие по проекта</t>
  </si>
  <si>
    <t xml:space="preserve">Формуляр за кандидатстване –  т.1 „Основни данни“, т.5 „Бюджет“, т. 7 „План за изпълнение/Дейности по проекта“.
Оферта от производител или първи доставчик за всяка отделна инвестиция в активи – ДМА и ДНА с предложена цена от производителя/първия доставчик.
</t>
  </si>
  <si>
    <t xml:space="preserve">Всички разходи са ефективни, обосновани и допустими от гледна точка на постигане на основната цел на проекта и
Всички разходи, включени в бюджета на проектното предложение съответстват изцяло на дейностите, предвидени за изпълнение, като за всички разходи за активи се представена оферта от производител или първи доставчик, и
Всички разходи за активи, включени в бюджета на проектното предложение са съпоставими с пазарните цени за аналогични активи (където е приложимо) и 
Всички разходи са в съответствие с праговете, заложени в Условията за кандидатстване (където е приложимо) и
Всички бюджетни пера са коректно обособени и попълнени и в бюджета не са извършвани корекции на стойността на разходите.
</t>
  </si>
  <si>
    <t xml:space="preserve">Всички разходи са ефективни, обосновани и допустими от гледна точка на постигане на основната цел на проекта и
Всички разходи, включени в бюджета на проектното предложение съответстват изцяло на дейностите, предвидени за изпълнение, като за всички разходи за активи е представена оферта от производител или първи доставчик, и
Всички разходи за активи, включени в бюджета на проектното предложение са съпоставими с пазарните цени за аналогични активи (където е приложимо) и 
Всички разходи са в съответствие с праговете, заложени в Условията за кандидатстване (където е приложимо), но
Не всички бюджетни пера са коректно обособени и попълнени и в бюджета се налага извършване на корекции на стойността на разходите, свързани с коректното им обособяване и попълване.
</t>
  </si>
  <si>
    <t xml:space="preserve">Всички разходи са ефективни, обосновани и допустими от гледна точка на постигане на основната цел на проекта и
Всички разходи, включени в бюджета на проектното предложение съответстват изцяло на дейностите, предвидени за изпълнение, като за всички разходи за активи е представена оферта от производител или първи доставчик, но 
Не всички разходи за активи, включени в бюджета на проектното предложение са съпоставими с пазарните цени за аналогични активи и/или не всички разходи са в съответствие с праговете, заложени в Условията за кандидатстване (където е приложимо). 
</t>
  </si>
  <si>
    <t>Не всички разходи, включени в бюджета на проектното предложение, са допустими и/или налице са разходи, които не съответстват на целите на проекта и/или налице са разходи, които не съответстват на дейностите, предвидени за изпълнение и/или налице са разходи за активи, за които кандидатът не е представил оферта от производител или първи доставчик, но в случай на извършване на промяна в бюджета основната цел на проекта е възможно да бъде постиганата.</t>
  </si>
  <si>
    <r>
      <rPr>
        <b/>
        <sz val="12"/>
        <color theme="1"/>
        <rFont val="Calibri"/>
        <family val="2"/>
        <charset val="204"/>
        <scheme val="minor"/>
      </rPr>
      <t>1.1.</t>
    </r>
    <r>
      <rPr>
        <sz val="12"/>
        <color theme="1"/>
        <rFont val="Calibri"/>
        <family val="2"/>
        <charset val="204"/>
        <scheme val="minor"/>
      </rPr>
      <t xml:space="preserve"> Анализ на пазарната ниша, в рамките на която ще се реализира предприемаческата идея:
- Пазарната ниша, в рамките на която ще се реализира предприемаческата идея е конкретно идентифицирана и описана; 
- Представена е конкретна информация за потенциала за развитие на съответната пазарна ниша; 
- Описана е динамиката на навлизане на нови продукти в съответната пазарна ниша и други ключови пазарни характеристики, които биха оказали влияние върху реализацията на предприемаческата идея.
</t>
    </r>
  </si>
  <si>
    <r>
      <rPr>
        <b/>
        <sz val="12"/>
        <color theme="1"/>
        <rFont val="Calibri"/>
        <family val="2"/>
        <charset val="204"/>
        <scheme val="minor"/>
      </rPr>
      <t>1.2.</t>
    </r>
    <r>
      <rPr>
        <sz val="12"/>
        <color theme="1"/>
        <rFont val="Calibri"/>
        <family val="2"/>
        <charset val="204"/>
        <scheme val="minor"/>
      </rPr>
      <t xml:space="preserve">Анализ на възможните рискове и пречки пред пазарната реализация на предприемаческата идея:
- Идентифицирани са възможните рискове, които могат да възникнат при пазарната реализация на предприемаческата идея и до каква степен биха могли да бъдат преодоляни.
- Идентифицирани са основни конкуренти на съответния пазар.
- Описани са специфичната нормативна уредба или политика в областта на предприемаческата идея, която може да повлияе пазарната реализация.
</t>
    </r>
  </si>
  <si>
    <r>
      <rPr>
        <b/>
        <sz val="12"/>
        <color theme="1"/>
        <rFont val="Calibri"/>
        <family val="2"/>
        <charset val="204"/>
        <scheme val="minor"/>
      </rPr>
      <t xml:space="preserve">1.3. </t>
    </r>
    <r>
      <rPr>
        <sz val="12"/>
        <color theme="1"/>
        <rFont val="Calibri"/>
        <family val="2"/>
        <charset val="204"/>
        <scheme val="minor"/>
      </rPr>
      <t xml:space="preserve">Анализ на потенциалните клиенти и стратегия за пазарна реализация на предприемаческата идея:
- Представен е анализ на потенциалните клиенти, в т.ч. с какво би ги привлякла предприемаческата идея   и 
- Представена е стратегия за пазарна реализация на предприемаческата идея, която доказва икономическата й приложимост.
</t>
    </r>
  </si>
  <si>
    <r>
      <rPr>
        <b/>
        <sz val="12"/>
        <color theme="1"/>
        <rFont val="Calibri"/>
        <family val="2"/>
        <charset val="204"/>
        <scheme val="minor"/>
      </rPr>
      <t>1.4.</t>
    </r>
    <r>
      <rPr>
        <sz val="12"/>
        <color theme="1"/>
        <rFont val="Calibri"/>
        <family val="2"/>
        <charset val="204"/>
        <scheme val="minor"/>
      </rPr>
      <t xml:space="preserve"> Пазарни предимства и слабости на предприемаческата идея:
- Представен е реалистичен анализ на конкурентните предимства (уникални характеристики, спестяване на разходи, полза от продукта за потребителите и др.) и 
- Представен е реалистичен анализ на слабостите на предприемаческата идея и доколко същите могат да бъдат преодоляни.
</t>
    </r>
  </si>
  <si>
    <r>
      <t xml:space="preserve">В случай, че за един и същи критерий изберете повече от една стойност, в крайните полета ще се появи </t>
    </r>
    <r>
      <rPr>
        <b/>
        <sz val="11"/>
        <color rgb="FFC00000"/>
        <rFont val="Calibri"/>
        <family val="2"/>
        <charset val="204"/>
        <scheme val="minor"/>
      </rPr>
      <t>червен "Х"</t>
    </r>
  </si>
  <si>
    <r>
      <t>4. Прогнозни нетни приходи от продажби в резултат от реализацията на предприемаческата идея -</t>
    </r>
    <r>
      <rPr>
        <i/>
        <sz val="12"/>
        <color theme="1"/>
        <rFont val="Calibri"/>
        <family val="2"/>
        <charset val="204"/>
        <scheme val="minor"/>
      </rPr>
      <t xml:space="preserve"> Прогнозираните от кандидата нетни приходи от продажби ще бъдат проследявани в края на първата и края на втората приключена финансова година, следващи годината на приключване на проекта, като в случай на неизпълнение, ще бъдат налагани корекции от 25% върху получената безвъзмездна финансова помощ. </t>
    </r>
  </si>
  <si>
    <t xml:space="preserve">Бизнес план </t>
  </si>
  <si>
    <t xml:space="preserve">Бизнес план, раздел Социален ефект от реализация на предприемаческата идея </t>
  </si>
  <si>
    <t>Изпълнени са 2 от гореописаните изисквания</t>
  </si>
  <si>
    <t>Изпълнено е 1 от гореописаните изисквания</t>
  </si>
  <si>
    <t>3. ЕBIDTA</t>
  </si>
  <si>
    <r>
      <t>II. Опит и образование на предприемача  и на екипа на кандидата:</t>
    </r>
    <r>
      <rPr>
        <b/>
        <i/>
        <sz val="12"/>
        <color theme="1"/>
        <rFont val="Calibri"/>
        <family val="2"/>
        <charset val="204"/>
        <scheme val="minor"/>
      </rPr>
      <t xml:space="preserve"> </t>
    </r>
    <r>
      <rPr>
        <i/>
        <sz val="12"/>
        <color theme="1"/>
        <rFont val="Calibri"/>
        <family val="2"/>
        <charset val="204"/>
        <scheme val="minor"/>
      </rPr>
      <t xml:space="preserve">За целите на оценката по настоящия критерий, под „предприемач“ следва да се разбира физическото лице - собственик, което отговаря в най-висока степен на критерия, ако собствениците са повече от едно физическо лице </t>
    </r>
  </si>
  <si>
    <t>Предприемачът има завършено средно образование или е студент в редовна или задочна форма на обучение през учебната 2017/2018 г.</t>
  </si>
  <si>
    <t>Предприемачът притежава професионален опит най-малко 10 години  в областта на предприемаческата идея.</t>
  </si>
  <si>
    <t>Предприемачът притежава професионален опит по-малко от 9 години в областта на предприемаческата идея.</t>
  </si>
  <si>
    <t>Предприемачът притежава професионален опит по-малко от 8 години в областта на предприемаческата идея.</t>
  </si>
  <si>
    <t>Предприемачът притежава професионален опит по-малко от 7 години в областта на предприемаческата идея.</t>
  </si>
  <si>
    <t>Предприемачът притежава професионален опит по-малко от 6 години в областта на предприемаческата идея.</t>
  </si>
  <si>
    <t>Предприемачът притежава професионален опит по-малко от 5 години в областта на предприемаческата идея.</t>
  </si>
  <si>
    <t>Предприемачът притежава професионален опит по-малко от 4 години в областта на предприемаческата идея.</t>
  </si>
  <si>
    <t>Предприемачът притежава професионален опит по-малко от 3 години в областта на предприемаческата идея.</t>
  </si>
  <si>
    <t>Предприемачът притежава професионален опит по-малко от 1 години в областта на предприемаческата идея.</t>
  </si>
  <si>
    <t>Предприемачът притежава професионален опит по-малко от 1 година в областта на предприемаческата идея.</t>
  </si>
  <si>
    <t>Трудова книжка, служебна книжка</t>
  </si>
  <si>
    <t>Членовете на екипа на кандидата имат общо &gt; 15 години професионален опит в областта на предприемаческата идея.</t>
  </si>
  <si>
    <t>Членовете на екипа на кандидата имат общо  &gt; 5 години професионален опит в областта предприемаческата идея.</t>
  </si>
  <si>
    <t>Членовете на екипа на кандидата имат общо  &gt; 7 години професионален опит в областта предприемаческата идея.</t>
  </si>
  <si>
    <t>Членовете на екипа на кандидата имат общо  &gt; 9 години професионален опит в областта предприемаческата идея.</t>
  </si>
  <si>
    <t>Членовете на екипа на кандидата имат общо &gt; 12 години професионален опит в областта предприемаческата идея.</t>
  </si>
  <si>
    <t>Предприемачът има завършено средно-специално образование</t>
  </si>
  <si>
    <t xml:space="preserve">2. Приоритизация на проекти на лица между 25 г. и 29 г. и лица над 50 г. до 55 г. </t>
  </si>
  <si>
    <r>
      <t xml:space="preserve">Предприемачът е лице над 25г. (навършени)  и до 29 г. (ненавършени) или лице над 50 г. (навършени) и до 55г. (навършени). </t>
    </r>
    <r>
      <rPr>
        <i/>
        <sz val="12"/>
        <color theme="1"/>
        <rFont val="Calibri"/>
        <family val="2"/>
        <charset val="204"/>
        <scheme val="minor"/>
      </rPr>
      <t xml:space="preserve"> </t>
    </r>
    <r>
      <rPr>
        <i/>
        <sz val="12"/>
        <color rgb="FFFF0000"/>
        <rFont val="Calibri"/>
        <family val="2"/>
        <charset val="204"/>
        <scheme val="minor"/>
      </rPr>
      <t>Изискванията за възраст следва да бъдат спазени към датата на обявяване на процедурата.</t>
    </r>
  </si>
  <si>
    <t xml:space="preserve">Предприятието-кандидат е регистрирано (има седалище) на територията на област с коефициент на икономическа активност  % ? и всички заложени разходи се реализират на територията на тази област. </t>
  </si>
  <si>
    <t xml:space="preserve">Предприятието-кандидат е регистрирано (има седалище) на територията на София град и София област и всички заложени разходи се реализират на територията на тази област. </t>
  </si>
  <si>
    <t>Проектът попада в приоритетно направление на ИСИС.</t>
  </si>
  <si>
    <t>Проектът не попада в никое от приоритетните направления на ИСИС.</t>
  </si>
  <si>
    <t>В резултат от изпълненото на проекта ще се осигури устойчива заетост на минимум 4 лица.</t>
  </si>
  <si>
    <t>Предприемачът има завършено висше образование.</t>
  </si>
  <si>
    <t xml:space="preserve">Предприемачът има завършено средно образование </t>
  </si>
  <si>
    <t xml:space="preserve">2. Професионален опит на предприемача в областта на предприемаческата идея /за целите на оценка на критерия опит в областта на предприемаческата идея означава опит в организация извършваща дейност в сектора по НКИД, в който е позиционирана предприемаческата идея/  - за целите на оценката по настоящия критерий, под „предприемач“ следва да се разбира опитът на физическото лице - собственик, или, ако собствениците са повече от едно физическо лице, сборът от опита на всеки един от тях </t>
  </si>
  <si>
    <t xml:space="preserve">6. Устойчива заетост  в резултат от реализацията на предприемаческата идея -  Прогнозираните от кандидата брой заети лица ще бъдат проследявани в края на първата приключена финансова година, следваща годината на приключване на проекта, като в случай на незапазване на прогнозираната заетост, ще бъдат налагани корекции от 25% върху получената безвъзмездна финансова помощ. </t>
  </si>
  <si>
    <t>3. Професионален опит на екипа на кандидата в областта на предприемаческата идея</t>
  </si>
  <si>
    <t xml:space="preserve">3. Приоритизация на проекти попадащи в областите на ИСИС  </t>
  </si>
  <si>
    <t>4. Регионална приоритизация на проекти, според коефициент на икономическа активност</t>
  </si>
  <si>
    <t>EBITDA = [Раздел А, т. I “Приходи от оперативна дейност”, ред „Общо за група I”, код(15000) от приходната част на ОПР за съответната финансова година минус (Раздел А, т. I “Разходи за оперативна дейност”, ред „Общо за група I”, код (10000) от разходната част на ОПР за съответната финансова година минус „Разходи за амортизация и обезценка на дълготрайни материални и нематериални активи”, код (10410) от разходната част на ОПР за съответната финансова година)].
Претеглената стойност на EBITDA за трите финансови години (след реализиране на проекта) се изчислява като претеглен сбор от коефициентите за всяка една от трите години по отделно, взети със следната относителна тежест  по години: N+1 г. - 20%, N+2 г. – 30% и N+3 г. – 50%.</t>
  </si>
  <si>
    <t>Кандидатът ще реализира нетни приходи от продажби &gt; 5% от размера на заявената БФП през първата приключена финансова година, следваща годината на приключване на проекта и Кандидатът ще реализира нетни приходи от продажби &gt; 10% от размера на заявената БФП през втората приключена финансова година, следваща годината на приключване на проекта.</t>
  </si>
  <si>
    <t>Кандидатът ще реализира нетни приходи от продажби &gt; 10% от размера на заявената БФП през първата приключена финансова година, следваща годината на приключване на проекта и Кандидатът ще реализира нетни приходи от продажби &gt; 15% от размера на заявената БФП през втората приключена финансова година, следваща годината на приключване на проекта.</t>
  </si>
  <si>
    <t>Кандидатът ще реализира нетни приходи от продажби &gt; 20% от размера на заявената БФП през първата приключена финансова година, следваща годината на приключване на проекта и Кандидатът ще реализира нетни приходи от продажби &gt; 30% от размера на заявената БФП през втората приключена финансова година, следваща годината на приключване на проекта.</t>
  </si>
  <si>
    <t>Кандидатът ще реализира нетни приходи от продажби &gt; 30% от размера на заявената БФП през първата приключена финансова година, следваща годината на приключване на проекта и Кандидатът ще реализира нетни приходи от продажби &gt; 50% от размера на заявената БФП през втората приключена финансова година, следваща годината на приключване на проекта.</t>
  </si>
  <si>
    <t>Кандидатът ще реализира EBITDA&gt; 20% от размера на заявената БФП през първата приключена финансова година, следваща годината на приключване на проекта и Кандидатът ще реализира EBITDA&gt; 25% от размера на заявената БФП през втората приключена финансова година, следваща годината на приключване на проекта.</t>
  </si>
  <si>
    <t>Кандидатът ще реализира EBITDA&gt;10% от размера на заявената БФП през първата приключена финансова година, следваща годината на приключване на проекта и Кандидатът ще реализира EBITDA&gt; 15% от размера на заявената БФП през втората приключена финансова година, следваща годината на приключване на проекта.</t>
  </si>
  <si>
    <t>Кандидатът не изпълнява гореописаните показатели</t>
  </si>
  <si>
    <r>
      <t xml:space="preserve">5. Кандидатът ще реализира Печалба след изпълнението на проекта </t>
    </r>
    <r>
      <rPr>
        <i/>
        <sz val="12"/>
        <color theme="1"/>
        <rFont val="Calibri"/>
        <family val="2"/>
        <charset val="204"/>
        <scheme val="minor"/>
      </rPr>
      <t>- измерва се по ред „Печалба“ (код 14400) от разходната част на ОПР, съгласно заложените в бизнес плана прогнозни данни и се проследява в първите две години след реализиране на проекта</t>
    </r>
  </si>
  <si>
    <t>Кандидатът ще реализира печалба&gt; 10% от размера на заявената БФП през първата приключена финансова година, следваща годината на приключване на проекта и Кандидатът ще реализира печалба &gt; 15% от размера на заявената БФП през втората приключена финансова година, следваща годината на приключване на проекта.</t>
  </si>
  <si>
    <t>Кандидатът ще реализира печалба&gt; 3% от размера на заявената БФП през първата приключена финансова година, следваща годината на приключване на проекта и Кандидатът ще реализира печалба &gt; 7% от размера на заявената БФП през втората приключена финансова година, следваща годината на приключване на проекта.</t>
  </si>
</sst>
</file>

<file path=xl/styles.xml><?xml version="1.0" encoding="utf-8"?>
<styleSheet xmlns="http://schemas.openxmlformats.org/spreadsheetml/2006/main" xmlns:mc="http://schemas.openxmlformats.org/markup-compatibility/2006" xmlns:x14ac="http://schemas.microsoft.com/office/spreadsheetml/2009/9/ac" mc:Ignorable="x14ac">
  <fonts count="17" x14ac:knownFonts="1">
    <font>
      <sz val="11"/>
      <color theme="1"/>
      <name val="Calibri"/>
      <family val="2"/>
      <charset val="204"/>
      <scheme val="minor"/>
    </font>
    <font>
      <b/>
      <sz val="12"/>
      <color rgb="FFFF0000"/>
      <name val="Calibri"/>
      <family val="2"/>
      <charset val="204"/>
      <scheme val="minor"/>
    </font>
    <font>
      <b/>
      <sz val="12"/>
      <color theme="1"/>
      <name val="Calibri"/>
      <family val="2"/>
      <charset val="204"/>
      <scheme val="minor"/>
    </font>
    <font>
      <sz val="12"/>
      <color rgb="FFFF0000"/>
      <name val="Calibri"/>
      <family val="2"/>
      <charset val="204"/>
      <scheme val="minor"/>
    </font>
    <font>
      <sz val="12"/>
      <color theme="1"/>
      <name val="Calibri"/>
      <family val="2"/>
      <charset val="204"/>
      <scheme val="minor"/>
    </font>
    <font>
      <i/>
      <sz val="12"/>
      <color theme="1"/>
      <name val="Calibri"/>
      <family val="2"/>
      <charset val="204"/>
      <scheme val="minor"/>
    </font>
    <font>
      <sz val="12"/>
      <color rgb="FF000000"/>
      <name val="Calibri"/>
      <family val="2"/>
      <charset val="204"/>
      <scheme val="minor"/>
    </font>
    <font>
      <i/>
      <sz val="11"/>
      <color theme="1"/>
      <name val="Calibri"/>
      <family val="2"/>
      <charset val="204"/>
      <scheme val="minor"/>
    </font>
    <font>
      <i/>
      <sz val="11"/>
      <color theme="1"/>
      <name val="Times New Roman"/>
      <family val="1"/>
      <charset val="204"/>
    </font>
    <font>
      <b/>
      <i/>
      <sz val="12"/>
      <color theme="1"/>
      <name val="Calibri"/>
      <family val="2"/>
      <charset val="204"/>
      <scheme val="minor"/>
    </font>
    <font>
      <sz val="10"/>
      <color theme="1"/>
      <name val="Calibri"/>
      <family val="2"/>
      <charset val="204"/>
      <scheme val="minor"/>
    </font>
    <font>
      <i/>
      <sz val="12"/>
      <color rgb="FFFF0000"/>
      <name val="Calibri"/>
      <family val="2"/>
      <charset val="204"/>
      <scheme val="minor"/>
    </font>
    <font>
      <b/>
      <sz val="12"/>
      <name val="Calibri"/>
      <family val="2"/>
      <charset val="204"/>
      <scheme val="minor"/>
    </font>
    <font>
      <sz val="11"/>
      <color theme="9" tint="-0.499984740745262"/>
      <name val="Calibri"/>
      <family val="2"/>
      <charset val="204"/>
      <scheme val="minor"/>
    </font>
    <font>
      <b/>
      <sz val="11"/>
      <color rgb="FFC00000"/>
      <name val="Calibri"/>
      <family val="2"/>
      <charset val="204"/>
      <scheme val="minor"/>
    </font>
    <font>
      <sz val="9"/>
      <color indexed="81"/>
      <name val="Tahoma"/>
      <family val="2"/>
      <charset val="204"/>
    </font>
    <font>
      <b/>
      <sz val="9"/>
      <color indexed="81"/>
      <name val="Tahoma"/>
      <family val="2"/>
      <charset val="204"/>
    </font>
  </fonts>
  <fills count="10">
    <fill>
      <patternFill patternType="none"/>
    </fill>
    <fill>
      <patternFill patternType="gray125"/>
    </fill>
    <fill>
      <patternFill patternType="solid">
        <fgColor rgb="FFFFFF00"/>
        <bgColor indexed="64"/>
      </patternFill>
    </fill>
    <fill>
      <patternFill patternType="solid">
        <fgColor theme="0" tint="-0.14999847407452621"/>
        <bgColor indexed="64"/>
      </patternFill>
    </fill>
    <fill>
      <patternFill patternType="solid">
        <fgColor theme="0" tint="-0.34998626667073579"/>
        <bgColor indexed="64"/>
      </patternFill>
    </fill>
    <fill>
      <patternFill patternType="solid">
        <fgColor theme="0" tint="-4.9989318521683403E-2"/>
        <bgColor indexed="64"/>
      </patternFill>
    </fill>
    <fill>
      <patternFill patternType="solid">
        <fgColor theme="2" tint="-0.249977111117893"/>
        <bgColor indexed="64"/>
      </patternFill>
    </fill>
    <fill>
      <patternFill patternType="solid">
        <fgColor theme="7" tint="0.59999389629810485"/>
        <bgColor indexed="64"/>
      </patternFill>
    </fill>
    <fill>
      <patternFill patternType="solid">
        <fgColor theme="6" tint="0.59999389629810485"/>
        <bgColor indexed="64"/>
      </patternFill>
    </fill>
    <fill>
      <patternFill patternType="solid">
        <fgColor theme="9" tint="0.79998168889431442"/>
        <bgColor indexed="64"/>
      </patternFill>
    </fill>
  </fills>
  <borders count="20">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right style="medium">
        <color indexed="64"/>
      </right>
      <top style="medium">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rgb="FFC00000"/>
      </left>
      <right/>
      <top style="medium">
        <color rgb="FFC00000"/>
      </top>
      <bottom/>
      <diagonal/>
    </border>
    <border>
      <left/>
      <right/>
      <top style="medium">
        <color rgb="FFC00000"/>
      </top>
      <bottom/>
      <diagonal/>
    </border>
    <border>
      <left/>
      <right style="medium">
        <color rgb="FFC00000"/>
      </right>
      <top style="medium">
        <color rgb="FFC00000"/>
      </top>
      <bottom/>
      <diagonal/>
    </border>
    <border>
      <left style="medium">
        <color rgb="FFC00000"/>
      </left>
      <right/>
      <top/>
      <bottom style="medium">
        <color rgb="FFC00000"/>
      </bottom>
      <diagonal/>
    </border>
    <border>
      <left/>
      <right/>
      <top/>
      <bottom style="medium">
        <color rgb="FFC00000"/>
      </bottom>
      <diagonal/>
    </border>
    <border>
      <left/>
      <right style="medium">
        <color rgb="FFC00000"/>
      </right>
      <top/>
      <bottom style="medium">
        <color rgb="FFC00000"/>
      </bottom>
      <diagonal/>
    </border>
  </borders>
  <cellStyleXfs count="1">
    <xf numFmtId="0" fontId="0" fillId="0" borderId="0"/>
  </cellStyleXfs>
  <cellXfs count="90">
    <xf numFmtId="0" fontId="0" fillId="0" borderId="0" xfId="0"/>
    <xf numFmtId="0" fontId="1" fillId="0" borderId="4" xfId="0" applyFont="1" applyFill="1" applyBorder="1" applyAlignment="1">
      <alignment horizontal="center"/>
    </xf>
    <xf numFmtId="0" fontId="3" fillId="0" borderId="4" xfId="0" applyFont="1" applyFill="1" applyBorder="1" applyAlignment="1">
      <alignment horizontal="center"/>
    </xf>
    <xf numFmtId="0" fontId="4" fillId="0" borderId="4" xfId="0" applyFont="1" applyBorder="1"/>
    <xf numFmtId="0" fontId="4" fillId="0" borderId="11" xfId="0" applyFont="1" applyBorder="1"/>
    <xf numFmtId="0" fontId="2" fillId="3" borderId="5" xfId="0" applyFont="1" applyFill="1" applyBorder="1" applyAlignment="1">
      <alignment horizontal="center" vertical="center" wrapText="1"/>
    </xf>
    <xf numFmtId="0" fontId="4" fillId="5" borderId="5" xfId="0" applyFont="1" applyFill="1" applyBorder="1" applyAlignment="1">
      <alignment horizontal="center" vertical="center"/>
    </xf>
    <xf numFmtId="0" fontId="4" fillId="0" borderId="7" xfId="0" applyFont="1" applyBorder="1" applyAlignment="1">
      <alignment horizontal="center" vertical="center" wrapText="1"/>
    </xf>
    <xf numFmtId="0" fontId="4" fillId="0" borderId="0" xfId="0" applyFont="1" applyBorder="1" applyAlignment="1">
      <alignment vertical="center"/>
    </xf>
    <xf numFmtId="0" fontId="0" fillId="0" borderId="0" xfId="0" applyBorder="1"/>
    <xf numFmtId="0" fontId="1" fillId="0" borderId="0" xfId="0" applyFont="1" applyFill="1" applyBorder="1" applyAlignment="1">
      <alignment horizontal="left" vertical="center"/>
    </xf>
    <xf numFmtId="0" fontId="2" fillId="3" borderId="0" xfId="0" applyFont="1" applyFill="1" applyBorder="1" applyAlignment="1">
      <alignment horizontal="right" vertical="center"/>
    </xf>
    <xf numFmtId="0" fontId="4" fillId="0" borderId="11" xfId="0" applyFont="1" applyBorder="1" applyAlignment="1">
      <alignment horizontal="center" vertical="center" wrapText="1"/>
    </xf>
    <xf numFmtId="0" fontId="2" fillId="3" borderId="5" xfId="0" applyFont="1" applyFill="1" applyBorder="1" applyAlignment="1">
      <alignment horizontal="center" vertical="center"/>
    </xf>
    <xf numFmtId="0" fontId="2" fillId="4" borderId="5" xfId="0" applyFont="1" applyFill="1" applyBorder="1" applyAlignment="1">
      <alignment horizontal="justify" vertical="center" wrapText="1"/>
    </xf>
    <xf numFmtId="0" fontId="2" fillId="4" borderId="5" xfId="0" applyFont="1" applyFill="1" applyBorder="1" applyAlignment="1">
      <alignment horizontal="center" vertical="center" wrapText="1"/>
    </xf>
    <xf numFmtId="0" fontId="6" fillId="0" borderId="5" xfId="0" applyFont="1" applyBorder="1" applyAlignment="1">
      <alignment horizontal="center" vertical="center" wrapText="1"/>
    </xf>
    <xf numFmtId="0" fontId="4" fillId="0" borderId="5" xfId="0" applyFont="1" applyBorder="1" applyAlignment="1">
      <alignment horizontal="center" vertical="center"/>
    </xf>
    <xf numFmtId="0" fontId="7" fillId="0" borderId="5" xfId="0" applyFont="1" applyBorder="1" applyAlignment="1">
      <alignment horizontal="left" vertical="center" wrapText="1"/>
    </xf>
    <xf numFmtId="0" fontId="4" fillId="0" borderId="5" xfId="0" applyFont="1" applyBorder="1" applyAlignment="1">
      <alignment horizontal="left" vertical="top" wrapText="1"/>
    </xf>
    <xf numFmtId="0" fontId="5" fillId="0" borderId="5" xfId="0" applyFont="1" applyBorder="1" applyAlignment="1">
      <alignment vertical="center" wrapText="1"/>
    </xf>
    <xf numFmtId="0" fontId="4" fillId="0" borderId="5" xfId="0" applyFont="1" applyBorder="1" applyAlignment="1">
      <alignment vertical="top" wrapText="1"/>
    </xf>
    <xf numFmtId="0" fontId="4" fillId="0" borderId="5" xfId="0" applyFont="1" applyBorder="1" applyAlignment="1">
      <alignment horizontal="justify" vertical="top" wrapText="1"/>
    </xf>
    <xf numFmtId="0" fontId="6" fillId="0" borderId="5" xfId="0" applyFont="1" applyFill="1" applyBorder="1" applyAlignment="1">
      <alignment horizontal="center" vertical="center" wrapText="1"/>
    </xf>
    <xf numFmtId="0" fontId="5" fillId="0" borderId="5" xfId="0" applyFont="1" applyBorder="1" applyAlignment="1">
      <alignment horizontal="justify" vertical="center" wrapText="1"/>
    </xf>
    <xf numFmtId="0" fontId="4" fillId="0" borderId="5" xfId="0" applyFont="1" applyBorder="1" applyAlignment="1">
      <alignment horizontal="justify" vertical="center" wrapText="1"/>
    </xf>
    <xf numFmtId="0" fontId="5" fillId="0" borderId="5" xfId="0" applyFont="1" applyBorder="1" applyAlignment="1">
      <alignment horizontal="left" vertical="top" wrapText="1"/>
    </xf>
    <xf numFmtId="0" fontId="4" fillId="0" borderId="5" xfId="0" applyFont="1" applyBorder="1" applyAlignment="1">
      <alignment horizontal="center" vertical="center" wrapText="1"/>
    </xf>
    <xf numFmtId="0" fontId="8" fillId="0" borderId="5" xfId="0" applyFont="1" applyBorder="1" applyAlignment="1">
      <alignment horizontal="justify" vertical="center"/>
    </xf>
    <xf numFmtId="0" fontId="4" fillId="0" borderId="5" xfId="0" applyFont="1" applyBorder="1" applyAlignment="1">
      <alignment vertical="center"/>
    </xf>
    <xf numFmtId="0" fontId="2" fillId="0" borderId="5" xfId="0" applyFont="1" applyBorder="1" applyAlignment="1">
      <alignment horizontal="center" vertical="center" wrapText="1"/>
    </xf>
    <xf numFmtId="0" fontId="4" fillId="0" borderId="5" xfId="0" applyFont="1" applyBorder="1" applyAlignment="1">
      <alignment horizontal="left" vertical="center" wrapText="1"/>
    </xf>
    <xf numFmtId="0" fontId="2" fillId="3" borderId="5" xfId="0" applyFont="1" applyFill="1" applyBorder="1" applyAlignment="1">
      <alignment horizontal="right" vertical="center"/>
    </xf>
    <xf numFmtId="0" fontId="12" fillId="6" borderId="5" xfId="0" applyFont="1" applyFill="1" applyBorder="1" applyAlignment="1">
      <alignment horizontal="justify" vertical="center" wrapText="1"/>
    </xf>
    <xf numFmtId="0" fontId="4" fillId="0" borderId="5" xfId="0" applyFont="1" applyBorder="1"/>
    <xf numFmtId="0" fontId="2" fillId="7" borderId="5" xfId="0" applyFont="1" applyFill="1" applyBorder="1" applyAlignment="1">
      <alignment horizontal="justify" vertical="center" wrapText="1"/>
    </xf>
    <xf numFmtId="0" fontId="2" fillId="7" borderId="5" xfId="0" applyFont="1" applyFill="1" applyBorder="1" applyAlignment="1">
      <alignment horizontal="center" vertical="center" wrapText="1"/>
    </xf>
    <xf numFmtId="0" fontId="4" fillId="7" borderId="5" xfId="0" applyFont="1" applyFill="1" applyBorder="1" applyAlignment="1">
      <alignment horizontal="center" vertical="center"/>
    </xf>
    <xf numFmtId="0" fontId="2" fillId="7" borderId="5" xfId="0" applyFont="1" applyFill="1" applyBorder="1" applyAlignment="1">
      <alignment horizontal="center" vertical="center"/>
    </xf>
    <xf numFmtId="0" fontId="6" fillId="0" borderId="5" xfId="0" applyFont="1" applyBorder="1" applyAlignment="1">
      <alignment vertical="center" wrapText="1"/>
    </xf>
    <xf numFmtId="0" fontId="1" fillId="3" borderId="8" xfId="0" applyFont="1" applyFill="1" applyBorder="1" applyAlignment="1">
      <alignment horizontal="center" vertical="center"/>
    </xf>
    <xf numFmtId="0" fontId="1" fillId="3" borderId="3" xfId="0" applyFont="1" applyFill="1" applyBorder="1" applyAlignment="1">
      <alignment horizontal="center" vertical="center"/>
    </xf>
    <xf numFmtId="0" fontId="1" fillId="0" borderId="0" xfId="0" applyFont="1" applyFill="1" applyBorder="1" applyAlignment="1">
      <alignment horizontal="center" vertical="center"/>
    </xf>
    <xf numFmtId="0" fontId="12" fillId="6" borderId="5" xfId="0" applyFont="1" applyFill="1" applyBorder="1" applyAlignment="1">
      <alignment horizontal="center" vertical="center" wrapText="1"/>
    </xf>
    <xf numFmtId="0" fontId="0" fillId="0" borderId="0" xfId="0" applyBorder="1" applyAlignment="1">
      <alignment horizontal="center" vertical="center"/>
    </xf>
    <xf numFmtId="0" fontId="3" fillId="0" borderId="0" xfId="0" applyFont="1" applyFill="1" applyBorder="1" applyAlignment="1">
      <alignment horizontal="center" vertical="center"/>
    </xf>
    <xf numFmtId="0" fontId="0" fillId="0" borderId="0" xfId="0" applyAlignment="1">
      <alignment vertical="center"/>
    </xf>
    <xf numFmtId="49" fontId="4" fillId="0" borderId="5" xfId="0" applyNumberFormat="1" applyFont="1" applyBorder="1" applyAlignment="1">
      <alignment horizontal="center" vertical="center" wrapText="1"/>
    </xf>
    <xf numFmtId="0" fontId="10" fillId="0" borderId="5" xfId="0" applyFont="1" applyBorder="1" applyAlignment="1">
      <alignment horizontal="center" vertical="center" wrapText="1"/>
    </xf>
    <xf numFmtId="0" fontId="8" fillId="0" borderId="5" xfId="0" applyFont="1" applyBorder="1" applyAlignment="1">
      <alignment horizontal="center" vertical="center"/>
    </xf>
    <xf numFmtId="0" fontId="0" fillId="0" borderId="0" xfId="0" applyAlignment="1"/>
    <xf numFmtId="0" fontId="4" fillId="0" borderId="5" xfId="0" applyFont="1" applyBorder="1" applyAlignment="1">
      <alignment horizontal="center" vertical="center" wrapText="1"/>
    </xf>
    <xf numFmtId="0" fontId="4" fillId="0" borderId="5" xfId="0" applyFont="1" applyBorder="1" applyAlignment="1">
      <alignment horizontal="center" vertical="center"/>
    </xf>
    <xf numFmtId="0" fontId="1" fillId="0" borderId="0" xfId="0" applyFont="1" applyFill="1" applyBorder="1" applyAlignment="1">
      <alignment horizontal="left" vertical="top"/>
    </xf>
    <xf numFmtId="0" fontId="4" fillId="0" borderId="13" xfId="0" applyFont="1" applyBorder="1" applyAlignment="1">
      <alignment horizontal="center" vertical="center"/>
    </xf>
    <xf numFmtId="0" fontId="4" fillId="0" borderId="6" xfId="0" applyFont="1" applyBorder="1" applyAlignment="1">
      <alignment horizontal="center" vertical="center"/>
    </xf>
    <xf numFmtId="0" fontId="5" fillId="0" borderId="12" xfId="0" applyFont="1" applyBorder="1" applyAlignment="1">
      <alignment horizontal="justify" vertical="center" wrapText="1"/>
    </xf>
    <xf numFmtId="0" fontId="2" fillId="0" borderId="10" xfId="0" applyFont="1" applyBorder="1" applyAlignment="1">
      <alignment horizontal="center" vertical="center"/>
    </xf>
    <xf numFmtId="0" fontId="2" fillId="7" borderId="5" xfId="0" applyFont="1" applyFill="1" applyBorder="1" applyAlignment="1">
      <alignment horizontal="left" vertical="center" wrapText="1"/>
    </xf>
    <xf numFmtId="49" fontId="4" fillId="0" borderId="5" xfId="0" applyNumberFormat="1" applyFont="1" applyBorder="1" applyAlignment="1">
      <alignment horizontal="center" vertical="center" wrapText="1"/>
    </xf>
    <xf numFmtId="0" fontId="4" fillId="0" borderId="5" xfId="0" applyFont="1" applyBorder="1" applyAlignment="1">
      <alignment horizontal="center" vertical="center"/>
    </xf>
    <xf numFmtId="0" fontId="1" fillId="2" borderId="1" xfId="0" applyFont="1" applyFill="1" applyBorder="1" applyAlignment="1">
      <alignment horizontal="center"/>
    </xf>
    <xf numFmtId="0" fontId="1" fillId="2" borderId="2" xfId="0" applyFont="1" applyFill="1" applyBorder="1" applyAlignment="1">
      <alignment horizontal="center"/>
    </xf>
    <xf numFmtId="0" fontId="1" fillId="2" borderId="3" xfId="0" applyFont="1" applyFill="1" applyBorder="1" applyAlignment="1">
      <alignment horizontal="center"/>
    </xf>
    <xf numFmtId="0" fontId="5" fillId="8" borderId="12" xfId="0" applyFont="1" applyFill="1" applyBorder="1" applyAlignment="1">
      <alignment horizontal="center" vertical="center" wrapText="1"/>
    </xf>
    <xf numFmtId="0" fontId="5" fillId="8" borderId="13" xfId="0" applyFont="1" applyFill="1" applyBorder="1" applyAlignment="1">
      <alignment horizontal="center" vertical="center" wrapText="1"/>
    </xf>
    <xf numFmtId="0" fontId="5" fillId="8" borderId="6" xfId="0" applyFont="1" applyFill="1" applyBorder="1" applyAlignment="1">
      <alignment horizontal="center" vertical="center" wrapText="1"/>
    </xf>
    <xf numFmtId="0" fontId="2" fillId="0" borderId="9" xfId="0" applyFont="1" applyBorder="1" applyAlignment="1">
      <alignment horizontal="center" vertical="center" wrapText="1"/>
    </xf>
    <xf numFmtId="0" fontId="2" fillId="0" borderId="10" xfId="0" applyFont="1" applyBorder="1" applyAlignment="1">
      <alignment horizontal="center" vertical="center" wrapText="1"/>
    </xf>
    <xf numFmtId="0" fontId="2" fillId="0" borderId="0" xfId="0" applyFont="1" applyBorder="1" applyAlignment="1">
      <alignment horizontal="center" vertical="center" wrapText="1"/>
    </xf>
    <xf numFmtId="0" fontId="2" fillId="0" borderId="11" xfId="0" applyFont="1" applyBorder="1" applyAlignment="1">
      <alignment horizontal="center" vertical="center" wrapText="1"/>
    </xf>
    <xf numFmtId="0" fontId="2" fillId="0" borderId="5" xfId="0" applyFont="1" applyBorder="1" applyAlignment="1">
      <alignment horizontal="center" vertical="center" wrapText="1"/>
    </xf>
    <xf numFmtId="0" fontId="4" fillId="0" borderId="5" xfId="0" applyFont="1" applyBorder="1" applyAlignment="1">
      <alignment horizontal="center" vertical="center" wrapText="1"/>
    </xf>
    <xf numFmtId="49" fontId="4" fillId="0" borderId="5" xfId="0" applyNumberFormat="1" applyFont="1" applyBorder="1" applyAlignment="1">
      <alignment horizontal="center" vertical="center" wrapText="1"/>
    </xf>
    <xf numFmtId="0" fontId="4" fillId="0" borderId="5" xfId="0" applyFont="1" applyBorder="1" applyAlignment="1">
      <alignment horizontal="center" vertical="center"/>
    </xf>
    <xf numFmtId="0" fontId="10" fillId="0" borderId="5" xfId="0" applyFont="1" applyBorder="1" applyAlignment="1">
      <alignment horizontal="center" vertical="center" wrapText="1"/>
    </xf>
    <xf numFmtId="0" fontId="5" fillId="8" borderId="12" xfId="0" applyFont="1" applyFill="1" applyBorder="1" applyAlignment="1">
      <alignment horizontal="center" vertical="top" wrapText="1"/>
    </xf>
    <xf numFmtId="0" fontId="5" fillId="8" borderId="13" xfId="0" applyFont="1" applyFill="1" applyBorder="1" applyAlignment="1">
      <alignment horizontal="center" vertical="top" wrapText="1"/>
    </xf>
    <xf numFmtId="0" fontId="5" fillId="8" borderId="6" xfId="0" applyFont="1" applyFill="1" applyBorder="1" applyAlignment="1">
      <alignment horizontal="center" vertical="top" wrapText="1"/>
    </xf>
    <xf numFmtId="0" fontId="4" fillId="8" borderId="12" xfId="0" applyFont="1" applyFill="1" applyBorder="1" applyAlignment="1">
      <alignment horizontal="center" vertical="center" wrapText="1"/>
    </xf>
    <xf numFmtId="0" fontId="4" fillId="8" borderId="13" xfId="0" applyFont="1" applyFill="1" applyBorder="1" applyAlignment="1">
      <alignment horizontal="center" vertical="center" wrapText="1"/>
    </xf>
    <xf numFmtId="0" fontId="4" fillId="8" borderId="6" xfId="0" applyFont="1" applyFill="1" applyBorder="1" applyAlignment="1">
      <alignment horizontal="center" vertical="center" wrapText="1"/>
    </xf>
    <xf numFmtId="0" fontId="8" fillId="0" borderId="5" xfId="0" applyFont="1" applyBorder="1" applyAlignment="1">
      <alignment horizontal="center" vertical="center" wrapText="1"/>
    </xf>
    <xf numFmtId="0" fontId="8" fillId="0" borderId="5" xfId="0" applyFont="1" applyBorder="1" applyAlignment="1">
      <alignment horizontal="center" vertical="center"/>
    </xf>
    <xf numFmtId="0" fontId="13" fillId="9" borderId="14" xfId="0" applyFont="1" applyFill="1" applyBorder="1" applyAlignment="1">
      <alignment horizontal="center" vertical="center" wrapText="1"/>
    </xf>
    <xf numFmtId="0" fontId="13" fillId="9" borderId="15" xfId="0" applyFont="1" applyFill="1" applyBorder="1" applyAlignment="1">
      <alignment horizontal="center" vertical="center" wrapText="1"/>
    </xf>
    <xf numFmtId="0" fontId="13" fillId="9" borderId="16" xfId="0" applyFont="1" applyFill="1" applyBorder="1" applyAlignment="1">
      <alignment horizontal="center" vertical="center" wrapText="1"/>
    </xf>
    <xf numFmtId="0" fontId="13" fillId="9" borderId="17" xfId="0" applyFont="1" applyFill="1" applyBorder="1" applyAlignment="1">
      <alignment horizontal="center" vertical="center" wrapText="1"/>
    </xf>
    <xf numFmtId="0" fontId="13" fillId="9" borderId="18" xfId="0" applyFont="1" applyFill="1" applyBorder="1" applyAlignment="1">
      <alignment horizontal="center" vertical="center" wrapText="1"/>
    </xf>
    <xf numFmtId="0" fontId="13" fillId="9" borderId="19"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M118"/>
  <sheetViews>
    <sheetView tabSelected="1" workbookViewId="0">
      <selection activeCell="D118" sqref="D118"/>
    </sheetView>
  </sheetViews>
  <sheetFormatPr defaultRowHeight="15" x14ac:dyDescent="0.25"/>
  <cols>
    <col min="1" max="1" width="91.28515625" style="9" customWidth="1"/>
    <col min="2" max="2" width="13.85546875" style="44" customWidth="1"/>
    <col min="3" max="3" width="13.7109375" style="46" customWidth="1"/>
    <col min="4" max="4" width="15.5703125" style="46" customWidth="1"/>
    <col min="5" max="5" width="32.140625" customWidth="1"/>
  </cols>
  <sheetData>
    <row r="1" spans="1:13" ht="15.75" x14ac:dyDescent="0.25">
      <c r="A1" s="61" t="s">
        <v>0</v>
      </c>
      <c r="B1" s="62"/>
      <c r="C1" s="62"/>
      <c r="D1" s="62"/>
      <c r="E1" s="63"/>
    </row>
    <row r="2" spans="1:13" ht="16.5" thickBot="1" x14ac:dyDescent="0.3">
      <c r="A2" s="10" t="s">
        <v>1</v>
      </c>
      <c r="B2" s="53" t="s">
        <v>2</v>
      </c>
      <c r="C2" s="42"/>
      <c r="D2" s="42"/>
      <c r="E2" s="1"/>
    </row>
    <row r="3" spans="1:13" ht="16.5" thickBot="1" x14ac:dyDescent="0.3">
      <c r="A3" s="32" t="s">
        <v>3</v>
      </c>
      <c r="B3" s="40">
        <f>(C6+C55+C88+C109)</f>
        <v>0</v>
      </c>
      <c r="C3" s="45"/>
      <c r="D3" s="45"/>
      <c r="E3" s="2"/>
    </row>
    <row r="4" spans="1:13" ht="16.5" thickBot="1" x14ac:dyDescent="0.3">
      <c r="A4" s="11" t="s">
        <v>4</v>
      </c>
      <c r="B4" s="41">
        <f>(D6+D55+D88+D109)</f>
        <v>0</v>
      </c>
      <c r="C4" s="8"/>
      <c r="D4" s="8"/>
      <c r="E4" s="3"/>
    </row>
    <row r="5" spans="1:13" ht="48" thickBot="1" x14ac:dyDescent="0.3">
      <c r="A5" s="13" t="s">
        <v>5</v>
      </c>
      <c r="B5" s="5" t="s">
        <v>6</v>
      </c>
      <c r="C5" s="5" t="s">
        <v>7</v>
      </c>
      <c r="D5" s="5" t="s">
        <v>8</v>
      </c>
      <c r="E5" s="13"/>
      <c r="G5" s="50"/>
      <c r="H5" s="50"/>
      <c r="I5" s="50"/>
      <c r="J5" s="50"/>
      <c r="K5" s="50"/>
    </row>
    <row r="6" spans="1:13" ht="16.5" thickBot="1" x14ac:dyDescent="0.3">
      <c r="A6" s="14" t="s">
        <v>16</v>
      </c>
      <c r="B6" s="15">
        <f>SUM(B7+B26+B32+B38+B44+B48)</f>
        <v>35</v>
      </c>
      <c r="C6" s="15">
        <f>SUM(C7+C26+C32+C38+C44+C48)</f>
        <v>0</v>
      </c>
      <c r="D6" s="15">
        <f>SUM(D7+D26+D32+D38+D44+D48)</f>
        <v>0</v>
      </c>
      <c r="E6" s="15" t="s">
        <v>9</v>
      </c>
    </row>
    <row r="7" spans="1:13" ht="16.5" thickBot="1" x14ac:dyDescent="0.3">
      <c r="A7" s="35" t="s">
        <v>17</v>
      </c>
      <c r="B7" s="36">
        <f>B8+B13+B18+B22</f>
        <v>16</v>
      </c>
      <c r="C7" s="37">
        <f>(SUM(C8:C11)+SUM(C13:C16)+SUM(C18:C20)+SUM(C22:C24))</f>
        <v>0</v>
      </c>
      <c r="D7" s="37">
        <f>(SUM(D8:D11)+SUM(D13:D16)+SUM(D18:D20)+SUM(D22:D24))</f>
        <v>0</v>
      </c>
      <c r="E7" s="72" t="s">
        <v>45</v>
      </c>
    </row>
    <row r="8" spans="1:13" ht="158.25" thickBot="1" x14ac:dyDescent="0.3">
      <c r="A8" s="22" t="s">
        <v>39</v>
      </c>
      <c r="B8" s="16">
        <v>4</v>
      </c>
      <c r="C8" s="17"/>
      <c r="D8" s="17"/>
      <c r="E8" s="72"/>
    </row>
    <row r="9" spans="1:13" ht="30.75" thickBot="1" x14ac:dyDescent="0.3">
      <c r="A9" s="18" t="s">
        <v>18</v>
      </c>
      <c r="B9" s="16">
        <v>2</v>
      </c>
      <c r="C9" s="17"/>
      <c r="D9" s="17"/>
      <c r="E9" s="72"/>
      <c r="F9">
        <f>COUNT(C8,C9,C10,C11)</f>
        <v>0</v>
      </c>
      <c r="H9" s="84" t="s">
        <v>43</v>
      </c>
      <c r="I9" s="85"/>
      <c r="J9" s="85"/>
      <c r="K9" s="85"/>
      <c r="L9" s="85"/>
      <c r="M9" s="86"/>
    </row>
    <row r="10" spans="1:13" ht="30.75" thickBot="1" x14ac:dyDescent="0.3">
      <c r="A10" s="18" t="s">
        <v>19</v>
      </c>
      <c r="B10" s="16">
        <v>1</v>
      </c>
      <c r="C10" s="17"/>
      <c r="D10" s="17"/>
      <c r="E10" s="72"/>
      <c r="F10">
        <f>COUNT(D8,D9,D10,D11)</f>
        <v>0</v>
      </c>
      <c r="H10" s="87"/>
      <c r="I10" s="88"/>
      <c r="J10" s="88"/>
      <c r="K10" s="88"/>
      <c r="L10" s="88"/>
      <c r="M10" s="89"/>
    </row>
    <row r="11" spans="1:13" ht="16.5" thickBot="1" x14ac:dyDescent="0.3">
      <c r="A11" s="20" t="s">
        <v>11</v>
      </c>
      <c r="B11" s="16">
        <v>0</v>
      </c>
      <c r="C11" s="39"/>
      <c r="D11" s="39"/>
      <c r="E11" s="72"/>
    </row>
    <row r="12" spans="1:13" ht="16.5" thickBot="1" x14ac:dyDescent="0.3">
      <c r="A12" s="64"/>
      <c r="B12" s="65"/>
      <c r="C12" s="65"/>
      <c r="D12" s="66"/>
      <c r="E12" s="72"/>
    </row>
    <row r="13" spans="1:13" ht="142.5" thickBot="1" x14ac:dyDescent="0.3">
      <c r="A13" s="19" t="s">
        <v>40</v>
      </c>
      <c r="B13" s="16">
        <v>4</v>
      </c>
      <c r="C13" s="16"/>
      <c r="D13" s="16"/>
      <c r="E13" s="72"/>
      <c r="F13">
        <f>COUNT(C13,C14,C15,C16)</f>
        <v>0</v>
      </c>
    </row>
    <row r="14" spans="1:13" ht="30.75" thickBot="1" x14ac:dyDescent="0.3">
      <c r="A14" s="18" t="s">
        <v>18</v>
      </c>
      <c r="B14" s="16">
        <v>2</v>
      </c>
      <c r="C14" s="16"/>
      <c r="D14" s="16"/>
      <c r="E14" s="72"/>
      <c r="F14">
        <f>COUNT(D13,D14,D15,D16)</f>
        <v>0</v>
      </c>
    </row>
    <row r="15" spans="1:13" ht="30.75" thickBot="1" x14ac:dyDescent="0.3">
      <c r="A15" s="18" t="s">
        <v>19</v>
      </c>
      <c r="B15" s="16">
        <v>1</v>
      </c>
      <c r="C15" s="16"/>
      <c r="D15" s="16"/>
      <c r="E15" s="72"/>
    </row>
    <row r="16" spans="1:13" ht="16.5" thickBot="1" x14ac:dyDescent="0.3">
      <c r="A16" s="20" t="s">
        <v>11</v>
      </c>
      <c r="B16" s="16">
        <v>0</v>
      </c>
      <c r="C16" s="16"/>
      <c r="D16" s="16"/>
      <c r="E16" s="72"/>
    </row>
    <row r="17" spans="1:6" ht="16.5" thickBot="1" x14ac:dyDescent="0.3">
      <c r="A17" s="64"/>
      <c r="B17" s="65"/>
      <c r="C17" s="65"/>
      <c r="D17" s="66"/>
      <c r="E17" s="72"/>
    </row>
    <row r="18" spans="1:6" ht="111" thickBot="1" x14ac:dyDescent="0.3">
      <c r="A18" s="21" t="s">
        <v>41</v>
      </c>
      <c r="B18" s="16">
        <v>4</v>
      </c>
      <c r="C18" s="16"/>
      <c r="D18" s="16"/>
      <c r="E18" s="72"/>
      <c r="F18">
        <f>COUNT(C18,C19,C20)</f>
        <v>0</v>
      </c>
    </row>
    <row r="19" spans="1:6" ht="32.25" thickBot="1" x14ac:dyDescent="0.3">
      <c r="A19" s="20" t="s">
        <v>19</v>
      </c>
      <c r="B19" s="16">
        <v>2</v>
      </c>
      <c r="C19" s="16"/>
      <c r="D19" s="16"/>
      <c r="E19" s="72"/>
      <c r="F19">
        <f>COUNT(D18,D19,D20)</f>
        <v>0</v>
      </c>
    </row>
    <row r="20" spans="1:6" ht="16.5" thickBot="1" x14ac:dyDescent="0.3">
      <c r="A20" s="20" t="s">
        <v>11</v>
      </c>
      <c r="B20" s="16">
        <v>0</v>
      </c>
      <c r="C20" s="16"/>
      <c r="D20" s="16"/>
      <c r="E20" s="72"/>
    </row>
    <row r="21" spans="1:6" ht="16.5" thickBot="1" x14ac:dyDescent="0.3">
      <c r="A21" s="64"/>
      <c r="B21" s="65"/>
      <c r="C21" s="65"/>
      <c r="D21" s="66"/>
      <c r="E21" s="72"/>
    </row>
    <row r="22" spans="1:6" ht="111" thickBot="1" x14ac:dyDescent="0.3">
      <c r="A22" s="21" t="s">
        <v>42</v>
      </c>
      <c r="B22" s="16">
        <v>4</v>
      </c>
      <c r="C22" s="16"/>
      <c r="D22" s="16"/>
      <c r="E22" s="72"/>
      <c r="F22">
        <f>COUNT(C22,C23,C24)</f>
        <v>0</v>
      </c>
    </row>
    <row r="23" spans="1:6" ht="32.25" thickBot="1" x14ac:dyDescent="0.3">
      <c r="A23" s="20" t="s">
        <v>19</v>
      </c>
      <c r="B23" s="16">
        <v>2</v>
      </c>
      <c r="C23" s="16"/>
      <c r="D23" s="16"/>
      <c r="E23" s="72"/>
      <c r="F23">
        <f>COUNT(D22,D23,D24)</f>
        <v>0</v>
      </c>
    </row>
    <row r="24" spans="1:6" ht="16.5" thickBot="1" x14ac:dyDescent="0.3">
      <c r="A24" s="20" t="s">
        <v>11</v>
      </c>
      <c r="B24" s="16">
        <v>0</v>
      </c>
      <c r="C24" s="16"/>
      <c r="D24" s="16"/>
      <c r="E24" s="72"/>
    </row>
    <row r="25" spans="1:6" ht="16.5" thickBot="1" x14ac:dyDescent="0.3">
      <c r="A25" s="64"/>
      <c r="B25" s="65"/>
      <c r="C25" s="65"/>
      <c r="D25" s="66"/>
      <c r="E25" s="27"/>
    </row>
    <row r="26" spans="1:6" ht="16.5" thickBot="1" x14ac:dyDescent="0.3">
      <c r="A26" s="35" t="s">
        <v>20</v>
      </c>
      <c r="B26" s="36">
        <v>3</v>
      </c>
      <c r="C26" s="37">
        <f>SUM(C27:C30)</f>
        <v>0</v>
      </c>
      <c r="D26" s="37">
        <f>SUM(D27:D30)</f>
        <v>0</v>
      </c>
      <c r="E26" s="73" t="s">
        <v>46</v>
      </c>
    </row>
    <row r="27" spans="1:6" ht="95.25" thickBot="1" x14ac:dyDescent="0.3">
      <c r="A27" s="22" t="s">
        <v>21</v>
      </c>
      <c r="B27" s="23">
        <v>3</v>
      </c>
      <c r="C27" s="17"/>
      <c r="D27" s="17"/>
      <c r="E27" s="73"/>
      <c r="F27">
        <f>COUNT(C27,C28,C29,C30)</f>
        <v>0</v>
      </c>
    </row>
    <row r="28" spans="1:6" ht="16.5" thickBot="1" x14ac:dyDescent="0.3">
      <c r="A28" s="24" t="s">
        <v>47</v>
      </c>
      <c r="B28" s="23">
        <v>2</v>
      </c>
      <c r="C28" s="17"/>
      <c r="D28" s="17"/>
      <c r="E28" s="73"/>
      <c r="F28">
        <f>COUNT(D27,D28,D29,D30)</f>
        <v>0</v>
      </c>
    </row>
    <row r="29" spans="1:6" ht="16.5" thickBot="1" x14ac:dyDescent="0.3">
      <c r="A29" s="24" t="s">
        <v>48</v>
      </c>
      <c r="B29" s="23">
        <v>1</v>
      </c>
      <c r="C29" s="17"/>
      <c r="D29" s="17"/>
      <c r="E29" s="73"/>
    </row>
    <row r="30" spans="1:6" ht="16.5" thickBot="1" x14ac:dyDescent="0.3">
      <c r="A30" s="24" t="s">
        <v>11</v>
      </c>
      <c r="B30" s="23">
        <v>0</v>
      </c>
      <c r="C30" s="17"/>
      <c r="D30" s="17"/>
      <c r="E30" s="73"/>
    </row>
    <row r="31" spans="1:6" ht="16.5" thickBot="1" x14ac:dyDescent="0.3">
      <c r="A31" s="64"/>
      <c r="B31" s="65"/>
      <c r="C31" s="65"/>
      <c r="D31" s="66"/>
      <c r="E31" s="47"/>
    </row>
    <row r="32" spans="1:6" ht="16.5" thickBot="1" x14ac:dyDescent="0.3">
      <c r="A32" s="35" t="s">
        <v>49</v>
      </c>
      <c r="B32" s="36">
        <v>4</v>
      </c>
      <c r="C32" s="37">
        <f>SUM(C33:C36)</f>
        <v>0</v>
      </c>
      <c r="D32" s="37">
        <f>SUM(D33:D36)</f>
        <v>0</v>
      </c>
      <c r="E32" s="73" t="s">
        <v>45</v>
      </c>
    </row>
    <row r="33" spans="1:6" ht="158.25" thickBot="1" x14ac:dyDescent="0.3">
      <c r="A33" s="22" t="s">
        <v>83</v>
      </c>
      <c r="B33" s="23"/>
      <c r="C33" s="60"/>
      <c r="D33" s="60"/>
      <c r="E33" s="73"/>
      <c r="F33">
        <f>COUNT(C33,C34,C35,C36)</f>
        <v>0</v>
      </c>
    </row>
    <row r="34" spans="1:6" ht="63.75" thickBot="1" x14ac:dyDescent="0.3">
      <c r="A34" s="25" t="s">
        <v>88</v>
      </c>
      <c r="B34" s="23">
        <v>4</v>
      </c>
      <c r="C34" s="60"/>
      <c r="D34" s="60"/>
      <c r="E34" s="73"/>
      <c r="F34">
        <f>COUNT(D33,D34,D35,D36)</f>
        <v>0</v>
      </c>
    </row>
    <row r="35" spans="1:6" ht="63.75" thickBot="1" x14ac:dyDescent="0.3">
      <c r="A35" s="25" t="s">
        <v>89</v>
      </c>
      <c r="B35" s="23">
        <v>2</v>
      </c>
      <c r="C35" s="60"/>
      <c r="D35" s="60"/>
      <c r="E35" s="73"/>
    </row>
    <row r="36" spans="1:6" ht="16.5" thickBot="1" x14ac:dyDescent="0.3">
      <c r="A36" s="19" t="s">
        <v>90</v>
      </c>
      <c r="B36" s="23">
        <v>0</v>
      </c>
      <c r="C36" s="60"/>
      <c r="D36" s="60"/>
      <c r="E36" s="73"/>
    </row>
    <row r="37" spans="1:6" ht="16.5" thickBot="1" x14ac:dyDescent="0.3">
      <c r="A37" s="64"/>
      <c r="B37" s="65"/>
      <c r="C37" s="65"/>
      <c r="D37" s="66"/>
      <c r="E37" s="59"/>
    </row>
    <row r="38" spans="1:6" ht="95.25" thickBot="1" x14ac:dyDescent="0.3">
      <c r="A38" s="35" t="s">
        <v>44</v>
      </c>
      <c r="B38" s="36">
        <v>4</v>
      </c>
      <c r="C38" s="37">
        <f>SUM(C39:C42)</f>
        <v>0</v>
      </c>
      <c r="D38" s="37">
        <f>SUM(D39:D42)</f>
        <v>0</v>
      </c>
      <c r="E38" s="73" t="s">
        <v>45</v>
      </c>
    </row>
    <row r="39" spans="1:6" ht="79.5" thickBot="1" x14ac:dyDescent="0.3">
      <c r="A39" s="25" t="s">
        <v>87</v>
      </c>
      <c r="B39" s="23">
        <v>4</v>
      </c>
      <c r="C39" s="60"/>
      <c r="D39" s="60"/>
      <c r="E39" s="73"/>
      <c r="F39">
        <f>COUNT(C39,C40,C41,C42)</f>
        <v>0</v>
      </c>
    </row>
    <row r="40" spans="1:6" ht="79.5" thickBot="1" x14ac:dyDescent="0.3">
      <c r="A40" s="25" t="s">
        <v>86</v>
      </c>
      <c r="B40" s="23">
        <v>3</v>
      </c>
      <c r="C40" s="60"/>
      <c r="D40" s="60"/>
      <c r="E40" s="73"/>
      <c r="F40">
        <f>COUNT(D39,D40,D41,D42)</f>
        <v>0</v>
      </c>
    </row>
    <row r="41" spans="1:6" ht="79.5" thickBot="1" x14ac:dyDescent="0.3">
      <c r="A41" s="19" t="s">
        <v>85</v>
      </c>
      <c r="B41" s="23">
        <v>2</v>
      </c>
      <c r="C41" s="60"/>
      <c r="D41" s="60"/>
      <c r="E41" s="73"/>
    </row>
    <row r="42" spans="1:6" ht="79.5" thickBot="1" x14ac:dyDescent="0.3">
      <c r="A42" s="19" t="s">
        <v>84</v>
      </c>
      <c r="B42" s="23">
        <v>1</v>
      </c>
      <c r="C42" s="60"/>
      <c r="D42" s="60"/>
      <c r="E42" s="73"/>
    </row>
    <row r="43" spans="1:6" ht="16.5" thickBot="1" x14ac:dyDescent="0.3">
      <c r="A43" s="76" t="s">
        <v>11</v>
      </c>
      <c r="B43" s="77"/>
      <c r="C43" s="77"/>
      <c r="D43" s="78"/>
      <c r="E43" s="59"/>
    </row>
    <row r="44" spans="1:6" ht="63.75" thickBot="1" x14ac:dyDescent="0.3">
      <c r="A44" s="58" t="s">
        <v>91</v>
      </c>
      <c r="B44" s="36">
        <v>4</v>
      </c>
      <c r="C44" s="37">
        <f>SUM(C45:C47)</f>
        <v>0</v>
      </c>
      <c r="D44" s="37">
        <f>SUM(D45:D47)</f>
        <v>0</v>
      </c>
      <c r="E44" s="73" t="s">
        <v>45</v>
      </c>
    </row>
    <row r="45" spans="1:6" ht="63.75" thickBot="1" x14ac:dyDescent="0.3">
      <c r="A45" s="25" t="s">
        <v>92</v>
      </c>
      <c r="B45" s="23">
        <v>4</v>
      </c>
      <c r="C45" s="60"/>
      <c r="D45" s="60"/>
      <c r="E45" s="73"/>
    </row>
    <row r="46" spans="1:6" ht="63.75" thickBot="1" x14ac:dyDescent="0.3">
      <c r="A46" s="25" t="s">
        <v>93</v>
      </c>
      <c r="B46" s="23">
        <v>2</v>
      </c>
      <c r="C46" s="60"/>
      <c r="D46" s="60"/>
      <c r="E46" s="73"/>
    </row>
    <row r="47" spans="1:6" ht="16.5" thickBot="1" x14ac:dyDescent="0.3">
      <c r="A47" s="19" t="s">
        <v>90</v>
      </c>
      <c r="B47" s="23">
        <v>0</v>
      </c>
      <c r="C47" s="60"/>
      <c r="D47" s="60"/>
      <c r="E47" s="73"/>
    </row>
    <row r="48" spans="1:6" ht="79.5" thickBot="1" x14ac:dyDescent="0.3">
      <c r="A48" s="35" t="s">
        <v>79</v>
      </c>
      <c r="B48" s="36">
        <v>4</v>
      </c>
      <c r="C48" s="36">
        <f>SUM(C49:C53)</f>
        <v>0</v>
      </c>
      <c r="D48" s="36">
        <f>SUM(D49:D53)</f>
        <v>0</v>
      </c>
      <c r="E48" s="73" t="s">
        <v>10</v>
      </c>
      <c r="F48">
        <f>COUNT(C49,C50,C52,C53)</f>
        <v>0</v>
      </c>
    </row>
    <row r="49" spans="1:6" ht="32.25" thickBot="1" x14ac:dyDescent="0.3">
      <c r="A49" s="19" t="s">
        <v>75</v>
      </c>
      <c r="B49" s="23">
        <v>4</v>
      </c>
      <c r="C49" s="17"/>
      <c r="D49" s="17"/>
      <c r="E49" s="73"/>
      <c r="F49">
        <f>COUNT(D49,D50,D52,D53)</f>
        <v>0</v>
      </c>
    </row>
    <row r="50" spans="1:6" ht="32.25" thickBot="1" x14ac:dyDescent="0.3">
      <c r="A50" s="19" t="s">
        <v>22</v>
      </c>
      <c r="B50" s="23">
        <v>3</v>
      </c>
      <c r="C50" s="17"/>
      <c r="D50" s="17"/>
      <c r="E50" s="73"/>
    </row>
    <row r="51" spans="1:6" ht="32.25" thickBot="1" x14ac:dyDescent="0.3">
      <c r="A51" s="19" t="s">
        <v>23</v>
      </c>
      <c r="B51" s="23">
        <v>2</v>
      </c>
      <c r="C51" s="52"/>
      <c r="D51" s="52"/>
      <c r="E51" s="73"/>
    </row>
    <row r="52" spans="1:6" ht="32.25" thickBot="1" x14ac:dyDescent="0.3">
      <c r="A52" s="19" t="s">
        <v>24</v>
      </c>
      <c r="B52" s="23">
        <v>1</v>
      </c>
      <c r="C52" s="17"/>
      <c r="D52" s="17"/>
      <c r="E52" s="73"/>
    </row>
    <row r="53" spans="1:6" ht="16.5" thickBot="1" x14ac:dyDescent="0.3">
      <c r="A53" s="26" t="s">
        <v>11</v>
      </c>
      <c r="B53" s="23">
        <v>0</v>
      </c>
      <c r="C53" s="17"/>
      <c r="D53" s="17"/>
      <c r="E53" s="73"/>
    </row>
    <row r="54" spans="1:6" ht="16.5" thickBot="1" x14ac:dyDescent="0.3">
      <c r="A54" s="76"/>
      <c r="B54" s="77"/>
      <c r="C54" s="77"/>
      <c r="D54" s="78"/>
      <c r="E54" s="47"/>
    </row>
    <row r="55" spans="1:6" ht="63.75" thickBot="1" x14ac:dyDescent="0.3">
      <c r="A55" s="14" t="s">
        <v>50</v>
      </c>
      <c r="B55" s="15">
        <f>B56+B65+B80</f>
        <v>24</v>
      </c>
      <c r="C55" s="15">
        <f>(C56+C65+C80)</f>
        <v>0</v>
      </c>
      <c r="D55" s="15">
        <f>(D56+D65+D80)</f>
        <v>0</v>
      </c>
      <c r="E55" s="15"/>
    </row>
    <row r="56" spans="1:6" ht="16.5" thickBot="1" x14ac:dyDescent="0.3">
      <c r="A56" s="35" t="s">
        <v>25</v>
      </c>
      <c r="B56" s="36">
        <v>4</v>
      </c>
      <c r="C56" s="36">
        <f>SUM(C57:C63)</f>
        <v>0</v>
      </c>
      <c r="D56" s="36">
        <f>SUM(D57:D63)</f>
        <v>0</v>
      </c>
      <c r="E56" s="75" t="s">
        <v>28</v>
      </c>
      <c r="F56">
        <f>COUNT(C57,C58,C59,C60,C61,C62,C63)</f>
        <v>0</v>
      </c>
    </row>
    <row r="57" spans="1:6" ht="16.5" thickBot="1" x14ac:dyDescent="0.3">
      <c r="A57" s="25" t="s">
        <v>76</v>
      </c>
      <c r="B57" s="23">
        <v>4</v>
      </c>
      <c r="C57" s="17"/>
      <c r="D57" s="17"/>
      <c r="E57" s="75"/>
      <c r="F57">
        <f>COUNT(D57,D58,D59,D60,D61,D62,D63)</f>
        <v>0</v>
      </c>
    </row>
    <row r="58" spans="1:6" ht="16.5" thickBot="1" x14ac:dyDescent="0.3">
      <c r="A58" s="25" t="s">
        <v>68</v>
      </c>
      <c r="B58" s="23">
        <v>3</v>
      </c>
      <c r="C58" s="17"/>
      <c r="D58" s="17"/>
      <c r="E58" s="75"/>
    </row>
    <row r="59" spans="1:6" ht="32.25" thickBot="1" x14ac:dyDescent="0.3">
      <c r="A59" s="25" t="s">
        <v>51</v>
      </c>
      <c r="B59" s="23">
        <v>2</v>
      </c>
      <c r="C59" s="17"/>
      <c r="D59" s="17"/>
      <c r="E59" s="75"/>
    </row>
    <row r="60" spans="1:6" ht="16.5" thickBot="1" x14ac:dyDescent="0.3">
      <c r="A60" s="25" t="s">
        <v>77</v>
      </c>
      <c r="B60" s="23">
        <v>1</v>
      </c>
      <c r="C60" s="17"/>
      <c r="D60" s="17"/>
      <c r="E60" s="75"/>
    </row>
    <row r="61" spans="1:6" ht="16.5" thickBot="1" x14ac:dyDescent="0.3">
      <c r="A61" s="25" t="s">
        <v>11</v>
      </c>
      <c r="B61" s="23"/>
      <c r="C61" s="17"/>
      <c r="D61" s="17"/>
      <c r="E61" s="75"/>
    </row>
    <row r="62" spans="1:6" ht="16.5" thickBot="1" x14ac:dyDescent="0.3">
      <c r="A62" s="25"/>
      <c r="B62" s="23"/>
      <c r="C62" s="17"/>
      <c r="D62" s="17"/>
      <c r="E62" s="75"/>
    </row>
    <row r="63" spans="1:6" ht="16.5" thickBot="1" x14ac:dyDescent="0.3">
      <c r="A63" s="24"/>
      <c r="B63" s="23"/>
      <c r="C63" s="17"/>
      <c r="D63" s="17"/>
      <c r="E63" s="75"/>
    </row>
    <row r="64" spans="1:6" ht="16.5" thickBot="1" x14ac:dyDescent="0.3">
      <c r="A64" s="64"/>
      <c r="B64" s="65"/>
      <c r="C64" s="65"/>
      <c r="D64" s="66"/>
      <c r="E64" s="48"/>
    </row>
    <row r="65" spans="1:6" ht="111" thickBot="1" x14ac:dyDescent="0.3">
      <c r="A65" s="35" t="s">
        <v>78</v>
      </c>
      <c r="B65" s="36">
        <v>10</v>
      </c>
      <c r="C65" s="37">
        <f>SUM(C66:C77)</f>
        <v>0</v>
      </c>
      <c r="D65" s="37">
        <f>SUM(D66:D77)</f>
        <v>0</v>
      </c>
      <c r="E65" s="72" t="s">
        <v>62</v>
      </c>
      <c r="F65">
        <f>COUNT(C66,C67,C77)</f>
        <v>0</v>
      </c>
    </row>
    <row r="66" spans="1:6" ht="32.25" thickBot="1" x14ac:dyDescent="0.3">
      <c r="A66" s="25" t="s">
        <v>52</v>
      </c>
      <c r="B66" s="23">
        <v>10</v>
      </c>
      <c r="C66" s="17"/>
      <c r="D66" s="17"/>
      <c r="E66" s="72"/>
      <c r="F66">
        <f>COUNT(D66,D67,D77)</f>
        <v>0</v>
      </c>
    </row>
    <row r="67" spans="1:6" ht="32.25" thickBot="1" x14ac:dyDescent="0.3">
      <c r="A67" s="25" t="s">
        <v>53</v>
      </c>
      <c r="B67" s="17">
        <v>9</v>
      </c>
      <c r="C67" s="17"/>
      <c r="D67" s="17"/>
      <c r="E67" s="72"/>
    </row>
    <row r="68" spans="1:6" ht="32.25" thickBot="1" x14ac:dyDescent="0.3">
      <c r="A68" s="25" t="s">
        <v>54</v>
      </c>
      <c r="B68" s="52">
        <v>8</v>
      </c>
      <c r="C68" s="52"/>
      <c r="D68" s="52"/>
      <c r="E68" s="72"/>
    </row>
    <row r="69" spans="1:6" ht="32.25" thickBot="1" x14ac:dyDescent="0.3">
      <c r="A69" s="25" t="s">
        <v>55</v>
      </c>
      <c r="B69" s="52">
        <v>7</v>
      </c>
      <c r="C69" s="52"/>
      <c r="D69" s="52"/>
      <c r="E69" s="72"/>
    </row>
    <row r="70" spans="1:6" ht="32.25" thickBot="1" x14ac:dyDescent="0.3">
      <c r="A70" s="25" t="s">
        <v>56</v>
      </c>
      <c r="B70" s="52">
        <v>6</v>
      </c>
      <c r="C70" s="52"/>
      <c r="D70" s="52"/>
      <c r="E70" s="72"/>
    </row>
    <row r="71" spans="1:6" ht="32.25" thickBot="1" x14ac:dyDescent="0.3">
      <c r="A71" s="25" t="s">
        <v>57</v>
      </c>
      <c r="B71" s="52">
        <v>5</v>
      </c>
      <c r="C71" s="52"/>
      <c r="D71" s="52"/>
      <c r="E71" s="72"/>
    </row>
    <row r="72" spans="1:6" ht="32.25" thickBot="1" x14ac:dyDescent="0.3">
      <c r="A72" s="25" t="s">
        <v>58</v>
      </c>
      <c r="B72" s="52">
        <v>4</v>
      </c>
      <c r="C72" s="52"/>
      <c r="D72" s="52"/>
      <c r="E72" s="72"/>
    </row>
    <row r="73" spans="1:6" ht="32.25" thickBot="1" x14ac:dyDescent="0.3">
      <c r="A73" s="25" t="s">
        <v>59</v>
      </c>
      <c r="B73" s="52">
        <v>3</v>
      </c>
      <c r="C73" s="52"/>
      <c r="D73" s="52"/>
      <c r="E73" s="72"/>
    </row>
    <row r="74" spans="1:6" ht="32.25" thickBot="1" x14ac:dyDescent="0.3">
      <c r="A74" s="25" t="s">
        <v>26</v>
      </c>
      <c r="B74" s="52">
        <v>2</v>
      </c>
      <c r="C74" s="52"/>
      <c r="D74" s="52"/>
      <c r="E74" s="72"/>
    </row>
    <row r="75" spans="1:6" ht="32.25" thickBot="1" x14ac:dyDescent="0.3">
      <c r="A75" s="25" t="s">
        <v>60</v>
      </c>
      <c r="B75" s="52">
        <v>1</v>
      </c>
      <c r="C75" s="52"/>
      <c r="D75" s="52"/>
      <c r="E75" s="72"/>
    </row>
    <row r="76" spans="1:6" ht="32.25" thickBot="1" x14ac:dyDescent="0.3">
      <c r="A76" s="25" t="s">
        <v>61</v>
      </c>
      <c r="B76" s="52">
        <v>0</v>
      </c>
      <c r="C76" s="52"/>
      <c r="D76" s="52"/>
      <c r="E76" s="72"/>
    </row>
    <row r="77" spans="1:6" ht="16.5" thickBot="1" x14ac:dyDescent="0.3">
      <c r="A77" s="24"/>
      <c r="B77" s="17">
        <v>0</v>
      </c>
      <c r="C77" s="17"/>
      <c r="D77" s="17"/>
      <c r="E77" s="72"/>
    </row>
    <row r="78" spans="1:6" ht="16.5" thickBot="1" x14ac:dyDescent="0.3">
      <c r="A78" s="64"/>
      <c r="B78" s="65"/>
      <c r="C78" s="65"/>
      <c r="D78" s="66"/>
      <c r="E78" s="7"/>
    </row>
    <row r="79" spans="1:6" ht="16.5" thickBot="1" x14ac:dyDescent="0.3">
      <c r="A79" s="64"/>
      <c r="B79" s="65"/>
      <c r="C79" s="65"/>
      <c r="D79" s="66"/>
      <c r="E79" s="28"/>
    </row>
    <row r="80" spans="1:6" ht="32.25" thickBot="1" x14ac:dyDescent="0.3">
      <c r="A80" s="35" t="s">
        <v>80</v>
      </c>
      <c r="B80" s="38">
        <v>10</v>
      </c>
      <c r="C80" s="37">
        <f>SUM(C81:C86)</f>
        <v>0</v>
      </c>
      <c r="D80" s="37">
        <f>SUM(D81:D86)</f>
        <v>0</v>
      </c>
      <c r="E80" s="82" t="s">
        <v>27</v>
      </c>
      <c r="F80">
        <f>COUNT(C81,C82,#REF!,C86)</f>
        <v>0</v>
      </c>
    </row>
    <row r="81" spans="1:6" ht="32.25" thickBot="1" x14ac:dyDescent="0.3">
      <c r="A81" s="25" t="s">
        <v>63</v>
      </c>
      <c r="B81" s="17">
        <v>10</v>
      </c>
      <c r="C81" s="17"/>
      <c r="D81" s="17"/>
      <c r="E81" s="83"/>
      <c r="F81">
        <f>COUNT(D81,D82,#REF!,D86)</f>
        <v>0</v>
      </c>
    </row>
    <row r="82" spans="1:6" ht="32.25" thickBot="1" x14ac:dyDescent="0.3">
      <c r="A82" s="25" t="s">
        <v>67</v>
      </c>
      <c r="B82" s="17">
        <v>8</v>
      </c>
      <c r="C82" s="17"/>
      <c r="D82" s="17"/>
      <c r="E82" s="83"/>
    </row>
    <row r="83" spans="1:6" ht="32.25" thickBot="1" x14ac:dyDescent="0.3">
      <c r="A83" s="25" t="s">
        <v>66</v>
      </c>
      <c r="B83" s="52">
        <v>6</v>
      </c>
      <c r="C83" s="52"/>
      <c r="D83" s="52"/>
      <c r="E83" s="83"/>
    </row>
    <row r="84" spans="1:6" ht="32.25" thickBot="1" x14ac:dyDescent="0.3">
      <c r="A84" s="25" t="s">
        <v>65</v>
      </c>
      <c r="B84" s="52">
        <v>4</v>
      </c>
      <c r="C84" s="52"/>
      <c r="D84" s="52"/>
      <c r="E84" s="83"/>
    </row>
    <row r="85" spans="1:6" ht="32.25" thickBot="1" x14ac:dyDescent="0.3">
      <c r="A85" s="25" t="s">
        <v>64</v>
      </c>
      <c r="B85" s="52">
        <v>2</v>
      </c>
      <c r="C85" s="52"/>
      <c r="D85" s="52"/>
      <c r="E85" s="83"/>
    </row>
    <row r="86" spans="1:6" ht="16.5" thickBot="1" x14ac:dyDescent="0.3">
      <c r="A86" s="24" t="s">
        <v>11</v>
      </c>
      <c r="B86" s="17">
        <v>0</v>
      </c>
      <c r="C86" s="17"/>
      <c r="D86" s="17"/>
      <c r="E86" s="83"/>
    </row>
    <row r="87" spans="1:6" ht="16.5" thickBot="1" x14ac:dyDescent="0.3">
      <c r="A87" s="64"/>
      <c r="B87" s="65"/>
      <c r="C87" s="65"/>
      <c r="D87" s="66"/>
      <c r="E87" s="49"/>
    </row>
    <row r="88" spans="1:6" ht="16.5" thickBot="1" x14ac:dyDescent="0.3">
      <c r="A88" s="33" t="s">
        <v>29</v>
      </c>
      <c r="B88" s="43">
        <f>B89+B93+B96+B100</f>
        <v>16</v>
      </c>
      <c r="C88" s="43">
        <f>(C89+C93+C100)</f>
        <v>0</v>
      </c>
      <c r="D88" s="43">
        <f>(D89+D93+D100)</f>
        <v>0</v>
      </c>
      <c r="E88" s="72" t="s">
        <v>32</v>
      </c>
    </row>
    <row r="89" spans="1:6" ht="16.5" thickBot="1" x14ac:dyDescent="0.3">
      <c r="A89" s="35" t="s">
        <v>30</v>
      </c>
      <c r="B89" s="38">
        <v>2</v>
      </c>
      <c r="C89" s="37">
        <f>SUM(C90:C91)</f>
        <v>0</v>
      </c>
      <c r="D89" s="37">
        <f>SUM(D90:D91)</f>
        <v>0</v>
      </c>
      <c r="E89" s="74"/>
    </row>
    <row r="90" spans="1:6" ht="32.25" thickBot="1" x14ac:dyDescent="0.3">
      <c r="A90" s="25" t="s">
        <v>31</v>
      </c>
      <c r="B90" s="17">
        <v>2</v>
      </c>
      <c r="C90" s="17"/>
      <c r="D90" s="17"/>
      <c r="E90" s="74"/>
    </row>
    <row r="91" spans="1:6" ht="16.5" thickBot="1" x14ac:dyDescent="0.3">
      <c r="A91" s="24" t="s">
        <v>11</v>
      </c>
      <c r="B91" s="17">
        <v>0</v>
      </c>
      <c r="C91" s="17"/>
      <c r="D91" s="17"/>
      <c r="E91" s="74"/>
    </row>
    <row r="92" spans="1:6" ht="16.5" thickBot="1" x14ac:dyDescent="0.3">
      <c r="A92" s="64"/>
      <c r="B92" s="65"/>
      <c r="C92" s="65"/>
      <c r="D92" s="66"/>
      <c r="E92" s="17"/>
    </row>
    <row r="93" spans="1:6" ht="16.5" thickBot="1" x14ac:dyDescent="0.3">
      <c r="A93" s="35" t="s">
        <v>69</v>
      </c>
      <c r="B93" s="36">
        <v>2</v>
      </c>
      <c r="C93" s="37">
        <f>SUM(C94:C95)</f>
        <v>0</v>
      </c>
      <c r="D93" s="37">
        <f>SUM(D94:D95)</f>
        <v>0</v>
      </c>
      <c r="E93" s="51" t="s">
        <v>32</v>
      </c>
    </row>
    <row r="94" spans="1:6" ht="48" thickBot="1" x14ac:dyDescent="0.3">
      <c r="A94" s="25" t="s">
        <v>70</v>
      </c>
      <c r="B94" s="52">
        <v>2</v>
      </c>
      <c r="C94" s="52"/>
      <c r="D94" s="52"/>
      <c r="E94" s="51"/>
    </row>
    <row r="95" spans="1:6" ht="16.5" thickBot="1" x14ac:dyDescent="0.3">
      <c r="A95" s="24" t="s">
        <v>11</v>
      </c>
      <c r="B95" s="52">
        <v>0</v>
      </c>
      <c r="C95" s="52"/>
      <c r="D95" s="52"/>
      <c r="E95" s="29"/>
    </row>
    <row r="96" spans="1:6" ht="16.5" thickBot="1" x14ac:dyDescent="0.3">
      <c r="A96" s="35" t="s">
        <v>81</v>
      </c>
      <c r="B96" s="36">
        <v>2</v>
      </c>
      <c r="C96" s="54"/>
      <c r="D96" s="55"/>
      <c r="E96" s="29"/>
    </row>
    <row r="97" spans="1:6" ht="16.5" thickBot="1" x14ac:dyDescent="0.3">
      <c r="A97" s="56" t="s">
        <v>73</v>
      </c>
      <c r="B97" s="54">
        <v>2</v>
      </c>
      <c r="C97" s="54"/>
      <c r="D97" s="55"/>
      <c r="E97" s="29"/>
    </row>
    <row r="98" spans="1:6" ht="16.5" thickBot="1" x14ac:dyDescent="0.3">
      <c r="A98" s="56" t="s">
        <v>74</v>
      </c>
      <c r="B98" s="54">
        <v>0</v>
      </c>
      <c r="C98" s="54"/>
      <c r="D98" s="55"/>
      <c r="E98" s="29"/>
    </row>
    <row r="99" spans="1:6" ht="16.5" thickBot="1" x14ac:dyDescent="0.3">
      <c r="A99" s="64"/>
      <c r="B99" s="65"/>
      <c r="C99" s="65"/>
      <c r="D99" s="66"/>
      <c r="E99" s="29"/>
    </row>
    <row r="100" spans="1:6" ht="32.25" thickBot="1" x14ac:dyDescent="0.3">
      <c r="A100" s="35" t="s">
        <v>82</v>
      </c>
      <c r="B100" s="38">
        <v>10</v>
      </c>
      <c r="C100" s="37">
        <f>SUM(C101:C107)</f>
        <v>0</v>
      </c>
      <c r="D100" s="37">
        <f>SUM(D101:D107)</f>
        <v>0</v>
      </c>
      <c r="E100" s="29"/>
    </row>
    <row r="101" spans="1:6" ht="48" thickBot="1" x14ac:dyDescent="0.3">
      <c r="A101" s="25" t="s">
        <v>71</v>
      </c>
      <c r="B101" s="30">
        <v>10</v>
      </c>
      <c r="C101" s="6"/>
      <c r="D101" s="6"/>
      <c r="E101" s="72" t="s">
        <v>12</v>
      </c>
      <c r="F101">
        <f>COUNT(C101,C102,C107)</f>
        <v>0</v>
      </c>
    </row>
    <row r="102" spans="1:6" ht="16.5" thickBot="1" x14ac:dyDescent="0.3">
      <c r="A102" s="25"/>
      <c r="B102" s="27">
        <v>8</v>
      </c>
      <c r="C102" s="17"/>
      <c r="D102" s="17"/>
      <c r="E102" s="72"/>
      <c r="F102">
        <f>COUNT(D101,D102,D107)</f>
        <v>0</v>
      </c>
    </row>
    <row r="103" spans="1:6" ht="16.5" thickBot="1" x14ac:dyDescent="0.3">
      <c r="A103" s="25"/>
      <c r="B103" s="51">
        <v>6</v>
      </c>
      <c r="C103" s="52"/>
      <c r="D103" s="52"/>
      <c r="E103" s="72"/>
    </row>
    <row r="104" spans="1:6" ht="16.5" thickBot="1" x14ac:dyDescent="0.3">
      <c r="A104" s="25"/>
      <c r="B104" s="51">
        <v>4</v>
      </c>
      <c r="C104" s="52"/>
      <c r="D104" s="52"/>
      <c r="E104" s="72"/>
    </row>
    <row r="105" spans="1:6" ht="16.5" thickBot="1" x14ac:dyDescent="0.3">
      <c r="A105" s="25"/>
      <c r="B105" s="51">
        <v>2</v>
      </c>
      <c r="C105" s="52"/>
      <c r="D105" s="52"/>
      <c r="E105" s="72"/>
    </row>
    <row r="106" spans="1:6" ht="48" thickBot="1" x14ac:dyDescent="0.3">
      <c r="A106" s="25" t="s">
        <v>72</v>
      </c>
      <c r="B106" s="51">
        <v>0</v>
      </c>
      <c r="C106" s="52"/>
      <c r="D106" s="52"/>
      <c r="E106" s="72"/>
    </row>
    <row r="107" spans="1:6" ht="16.5" thickBot="1" x14ac:dyDescent="0.3">
      <c r="A107" s="25" t="s">
        <v>11</v>
      </c>
      <c r="B107" s="27">
        <v>0</v>
      </c>
      <c r="C107" s="17"/>
      <c r="D107" s="17"/>
      <c r="E107" s="72"/>
    </row>
    <row r="108" spans="1:6" ht="16.5" thickBot="1" x14ac:dyDescent="0.3">
      <c r="A108" s="79"/>
      <c r="B108" s="80"/>
      <c r="C108" s="80"/>
      <c r="D108" s="81"/>
      <c r="E108" s="27"/>
    </row>
    <row r="109" spans="1:6" ht="16.5" thickBot="1" x14ac:dyDescent="0.3">
      <c r="A109" s="14" t="s">
        <v>33</v>
      </c>
      <c r="B109" s="15">
        <v>5</v>
      </c>
      <c r="C109" s="15">
        <f>(C110)</f>
        <v>0</v>
      </c>
      <c r="D109" s="15">
        <f>(D110)</f>
        <v>0</v>
      </c>
      <c r="E109" s="15"/>
    </row>
    <row r="110" spans="1:6" ht="16.5" thickBot="1" x14ac:dyDescent="0.3">
      <c r="A110" s="35" t="s">
        <v>13</v>
      </c>
      <c r="B110" s="36">
        <v>5</v>
      </c>
      <c r="C110" s="37">
        <f>SUM(C111:C115)</f>
        <v>0</v>
      </c>
      <c r="D110" s="37">
        <f>SUM(D111:D115)</f>
        <v>0</v>
      </c>
      <c r="E110" s="71" t="s">
        <v>34</v>
      </c>
      <c r="F110">
        <f>COUNT(C111,C112,C113,C114,C115)</f>
        <v>0</v>
      </c>
    </row>
    <row r="111" spans="1:6" ht="221.25" thickBot="1" x14ac:dyDescent="0.3">
      <c r="A111" s="22" t="s">
        <v>35</v>
      </c>
      <c r="B111" s="17">
        <v>5</v>
      </c>
      <c r="C111" s="29"/>
      <c r="D111" s="29"/>
      <c r="E111" s="72"/>
      <c r="F111">
        <f>COUNT(D111,D112,D113,D114,D115)</f>
        <v>0</v>
      </c>
    </row>
    <row r="112" spans="1:6" ht="205.5" thickBot="1" x14ac:dyDescent="0.3">
      <c r="A112" s="22" t="s">
        <v>36</v>
      </c>
      <c r="B112" s="17">
        <v>4</v>
      </c>
      <c r="C112" s="29"/>
      <c r="D112" s="29"/>
      <c r="E112" s="72"/>
    </row>
    <row r="113" spans="1:5" ht="174" thickBot="1" x14ac:dyDescent="0.3">
      <c r="A113" s="22" t="s">
        <v>37</v>
      </c>
      <c r="B113" s="17">
        <v>3</v>
      </c>
      <c r="C113" s="29"/>
      <c r="D113" s="29"/>
      <c r="E113" s="72"/>
    </row>
    <row r="114" spans="1:5" ht="95.25" thickBot="1" x14ac:dyDescent="0.3">
      <c r="A114" s="31" t="s">
        <v>38</v>
      </c>
      <c r="B114" s="17">
        <v>2</v>
      </c>
      <c r="C114" s="29"/>
      <c r="D114" s="29"/>
      <c r="E114" s="72"/>
    </row>
    <row r="115" spans="1:5" ht="126.75" thickBot="1" x14ac:dyDescent="0.3">
      <c r="A115" s="31" t="s">
        <v>14</v>
      </c>
      <c r="B115" s="17">
        <v>0</v>
      </c>
      <c r="C115" s="29"/>
      <c r="D115" s="29"/>
      <c r="E115" s="27"/>
    </row>
    <row r="116" spans="1:5" ht="16.5" thickBot="1" x14ac:dyDescent="0.3">
      <c r="A116" s="79"/>
      <c r="B116" s="80"/>
      <c r="C116" s="80"/>
      <c r="D116" s="81"/>
      <c r="E116" s="12"/>
    </row>
    <row r="117" spans="1:5" ht="16.5" thickBot="1" x14ac:dyDescent="0.3">
      <c r="A117" s="67" t="s">
        <v>15</v>
      </c>
      <c r="B117" s="68"/>
      <c r="C117" s="69"/>
      <c r="D117" s="69"/>
      <c r="E117" s="70"/>
    </row>
    <row r="118" spans="1:5" ht="16.5" thickBot="1" x14ac:dyDescent="0.3">
      <c r="A118" s="34"/>
      <c r="B118" s="57">
        <f>B6+B55+B88+B109</f>
        <v>80</v>
      </c>
      <c r="C118" s="57">
        <f t="shared" ref="C118:D118" si="0">C6+C55+C88+C109</f>
        <v>0</v>
      </c>
      <c r="D118" s="57">
        <f t="shared" si="0"/>
        <v>0</v>
      </c>
      <c r="E118" s="4"/>
    </row>
  </sheetData>
  <mergeCells count="31">
    <mergeCell ref="E80:E86"/>
    <mergeCell ref="E101:E107"/>
    <mergeCell ref="H9:M10"/>
    <mergeCell ref="A92:D92"/>
    <mergeCell ref="A99:D99"/>
    <mergeCell ref="E7:E24"/>
    <mergeCell ref="A17:D17"/>
    <mergeCell ref="A21:D21"/>
    <mergeCell ref="A25:D25"/>
    <mergeCell ref="A31:D31"/>
    <mergeCell ref="E32:E36"/>
    <mergeCell ref="A37:D37"/>
    <mergeCell ref="E38:E42"/>
    <mergeCell ref="A43:D43"/>
    <mergeCell ref="E44:E47"/>
    <mergeCell ref="A1:E1"/>
    <mergeCell ref="A12:D12"/>
    <mergeCell ref="A117:E117"/>
    <mergeCell ref="E110:E114"/>
    <mergeCell ref="E26:E30"/>
    <mergeCell ref="E88:E91"/>
    <mergeCell ref="E65:E77"/>
    <mergeCell ref="E56:E63"/>
    <mergeCell ref="E48:E53"/>
    <mergeCell ref="A54:D54"/>
    <mergeCell ref="A64:D64"/>
    <mergeCell ref="A78:D78"/>
    <mergeCell ref="A116:D116"/>
    <mergeCell ref="A79:D79"/>
    <mergeCell ref="A87:D87"/>
    <mergeCell ref="A108:D108"/>
  </mergeCells>
  <conditionalFormatting sqref="A12:D12">
    <cfRule type="iconSet" priority="9">
      <iconSet iconSet="3Symbols">
        <cfvo type="percent" val="0"/>
        <cfvo type="percent" val="33"/>
        <cfvo type="percent" val="67"/>
      </iconSet>
    </cfRule>
  </conditionalFormatting>
  <conditionalFormatting sqref="G9">
    <cfRule type="iconSet" priority="7">
      <iconSet iconSet="3Symbols2">
        <cfvo type="percent" val="0"/>
        <cfvo type="percent" val="33"/>
        <cfvo type="percent" val="67"/>
      </iconSet>
    </cfRule>
  </conditionalFormatting>
  <conditionalFormatting sqref="F1:F31 F48:F1048576">
    <cfRule type="iconSet" priority="6">
      <iconSet iconSet="3Symbols">
        <cfvo type="percent" val="0"/>
        <cfvo type="percent" val="33"/>
        <cfvo type="percent" val="67"/>
      </iconSet>
    </cfRule>
  </conditionalFormatting>
  <conditionalFormatting sqref="F32:F47">
    <cfRule type="iconSet" priority="2">
      <iconSet iconSet="3Symbols">
        <cfvo type="percent" val="0"/>
        <cfvo type="percent" val="33"/>
        <cfvo type="percent" val="67"/>
      </iconSet>
    </cfRule>
  </conditionalFormatting>
  <pageMargins left="0.7" right="0.7" top="0.75" bottom="0.75" header="0.3" footer="0.3"/>
  <pageSetup paperSize="9" scale="54" fitToHeight="0" orientation="landscape" r:id="rId1"/>
  <legacyDrawing r:id="rId2"/>
  <extLst>
    <ext xmlns:x14="http://schemas.microsoft.com/office/spreadsheetml/2009/9/main" uri="{78C0D931-6437-407d-A8EE-F0AAD7539E65}">
      <x14:conditionalFormattings>
        <x14:conditionalFormatting xmlns:xm="http://schemas.microsoft.com/office/excel/2006/main">
          <x14:cfRule type="iconSet" priority="3" id="{92364813-FB2B-4082-9FEA-A49E0778FFBA}">
            <x14:iconSet custom="1">
              <x14:cfvo type="percent">
                <xm:f>0</xm:f>
              </x14:cfvo>
              <x14:cfvo type="num">
                <xm:f>0</xm:f>
              </x14:cfvo>
              <x14:cfvo type="num">
                <xm:f>2</xm:f>
              </x14:cfvo>
              <x14:cfIcon iconSet="3Symbols2" iconId="1"/>
              <x14:cfIcon iconSet="3Symbols" iconId="2"/>
              <x14:cfIcon iconSet="3Symbols" iconId="0"/>
            </x14:iconSet>
          </x14:cfRule>
          <xm:sqref>F1:F31 F48:F1048576</xm:sqref>
        </x14:conditionalFormatting>
        <x14:conditionalFormatting xmlns:xm="http://schemas.microsoft.com/office/excel/2006/main">
          <x14:cfRule type="iconSet" priority="1" id="{EABAE9F2-2A73-42C2-8D49-DF25BA055810}">
            <x14:iconSet custom="1">
              <x14:cfvo type="percent">
                <xm:f>0</xm:f>
              </x14:cfvo>
              <x14:cfvo type="num">
                <xm:f>0</xm:f>
              </x14:cfvo>
              <x14:cfvo type="num">
                <xm:f>2</xm:f>
              </x14:cfvo>
              <x14:cfIcon iconSet="3Symbols2" iconId="1"/>
              <x14:cfIcon iconSet="3Symbols" iconId="2"/>
              <x14:cfIcon iconSet="3Symbols" iconId="0"/>
            </x14:iconSet>
          </x14:cfRule>
          <xm:sqref>F32:F47</xm:sqref>
        </x14:conditionalFormatting>
      </x14:conditionalFormatting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Sheet1</vt:lpstr>
      <vt:lpstr>Sheet1!_ftn1</vt:lpstr>
      <vt:lpstr>Sheet1!_ftnref1</vt:lpstr>
    </vt:vector>
  </TitlesOfParts>
  <Company>ELANA</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Nina Dimitrova</dc:creator>
  <cp:lastModifiedBy>MEET</cp:lastModifiedBy>
  <cp:lastPrinted>2017-11-15T08:49:35Z</cp:lastPrinted>
  <dcterms:created xsi:type="dcterms:W3CDTF">2017-09-27T11:21:29Z</dcterms:created>
  <dcterms:modified xsi:type="dcterms:W3CDTF">2017-11-16T12:27:28Z</dcterms:modified>
</cp:coreProperties>
</file>